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Restobar-Los-5-tenedores-\Doc-grupo2\02.PLANIFICACION\"/>
    </mc:Choice>
  </mc:AlternateContent>
  <bookViews>
    <workbookView xWindow="-180" yWindow="255" windowWidth="15180" windowHeight="8355" tabRatio="522"/>
  </bookViews>
  <sheets>
    <sheet name="Sprint 1" sheetId="25" r:id="rId1"/>
    <sheet name="Sprint 2" sheetId="29" r:id="rId2"/>
    <sheet name="Sprint 3" sheetId="31" r:id="rId3"/>
    <sheet name="Sprint 4" sheetId="32" r:id="rId4"/>
    <sheet name="Sprint 5" sheetId="30" r:id="rId5"/>
    <sheet name="Plantilla Sprint" sheetId="27" state="hidden" r:id="rId6"/>
    <sheet name="Sprint 6" sheetId="33" r:id="rId7"/>
  </sheets>
  <definedNames>
    <definedName name="AverageSpeedLastEight" localSheetId="1">OFFSET(#REF!,1,0,#REF!,1)</definedName>
    <definedName name="AverageSpeedLastEight" localSheetId="2">OFFSET(#REF!,1,0,#REF!,1)</definedName>
    <definedName name="AverageSpeedLastEight" localSheetId="3">OFFSET(#REF!,1,0,#REF!,1)</definedName>
    <definedName name="AverageSpeedLastEight" localSheetId="4">OFFSET(#REF!,1,0,#REF!,1)</definedName>
    <definedName name="AverageSpeedLastEight" localSheetId="6">OFFSET(#REF!,1,0,#REF!,1)</definedName>
    <definedName name="AverageSpeedLastEight">OFFSET(#REF!,1,0,#REF!,1)</definedName>
    <definedName name="AverageSpeedRealized" localSheetId="1">OFFSET(#REF!,1,0,#REF!,1)</definedName>
    <definedName name="AverageSpeedRealized" localSheetId="2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6">OFFSET(#REF!,1,0,#REF!,1)</definedName>
    <definedName name="AverageSpeedRealized">OFFSET(#REF!,1,0,#REF!,1)</definedName>
    <definedName name="AverageSpeedWorstThree" localSheetId="1">OFFSET(#REF!,1,0,#REF!,1)</definedName>
    <definedName name="AverageSpeedWorstThree" localSheetId="2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6">OFFSET(#REF!,1,0,#REF!,1)</definedName>
    <definedName name="AverageSpeedWorstThree">OFFSET(#REF!,1,0,#REF!,1)</definedName>
    <definedName name="ColBottomCurrentScope" localSheetId="1">OFFSET(#REF!,1,0,#REF!,1)</definedName>
    <definedName name="ColBottomCurrentScope" localSheetId="2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6">OFFSET(#REF!,1,0,#REF!,1)</definedName>
    <definedName name="ColBottomCurrentScope">OFFSET(#REF!,1,0,#REF!,1)</definedName>
    <definedName name="ColTopRemainingWork" localSheetId="1">OFFSET(#REF!,1,0,#REF!,1)</definedName>
    <definedName name="ColTopRemainingWork" localSheetId="2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6">OFFSET(#REF!,1,0,#REF!,1)</definedName>
    <definedName name="ColTopRemainingWork">OFFSET(#REF!,1,0,#REF!,1)</definedName>
    <definedName name="DoneDays" localSheetId="5">'Plantilla Sprint'!$F$18</definedName>
    <definedName name="DoneDays" localSheetId="0">'Sprint 1'!$F$18</definedName>
    <definedName name="DoneDays" localSheetId="1">'Sprint 2'!$F$18</definedName>
    <definedName name="DoneDays" localSheetId="2">'Sprint 3'!$F$18</definedName>
    <definedName name="DoneDays" localSheetId="3">'Sprint 4'!$F$18</definedName>
    <definedName name="DoneDays" localSheetId="4">'Sprint 5'!$F$18</definedName>
    <definedName name="DoneDays" localSheetId="6">'Sprint 6'!$F$18</definedName>
    <definedName name="DoneDays">#REF!</definedName>
    <definedName name="HJFTFGHFYTFYT" localSheetId="2">OFFSET(#REF!,1,0,#REF!,1)</definedName>
    <definedName name="HJFTFGHFYTFYT" localSheetId="3">OFFSET(#REF!,1,0,#REF!,1)</definedName>
    <definedName name="HJFTFGHFYTFYT" localSheetId="6">OFFSET(#REF!,1,0,#REF!,1)</definedName>
    <definedName name="HJFTFGHFYTFYT">OFFSET(#REF!,1,0,#REF!,1)</definedName>
    <definedName name="ImplementationDays" localSheetId="5">'Plantilla Sprint'!$D$16</definedName>
    <definedName name="ImplementationDays" localSheetId="0">'Sprint 1'!$D$16</definedName>
    <definedName name="ImplementationDays" localSheetId="1">'Sprint 2'!$D$16</definedName>
    <definedName name="ImplementationDays" localSheetId="2">'Sprint 3'!$D$16</definedName>
    <definedName name="ImplementationDays" localSheetId="3">'Sprint 4'!$D$16</definedName>
    <definedName name="ImplementationDays" localSheetId="4">'Sprint 5'!$D$16</definedName>
    <definedName name="ImplementationDays" localSheetId="6">'Sprint 6'!$D$16</definedName>
    <definedName name="ImplementationDays">#REF!</definedName>
    <definedName name="LastEight" localSheetId="1">IF(#REF!&gt;8,OFFSET(#REF!,#REF!-7,0,8,1),OFFSET(#REF!,1,0,#REF!-1,1))</definedName>
    <definedName name="LastEight" localSheetId="2">IF(#REF!&gt;8,OFFSET(#REF!,#REF!-7,0,8,1),OFFSET(#REF!,1,0,#REF!-1,1))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6">IF(#REF!&gt;8,OFFSET(#REF!,#REF!-7,0,8,1),OFFSET(#REF!,1,0,#REF!-1,1))</definedName>
    <definedName name="LastEight">IF(#REF!&gt;8,OFFSET(#REF!,#REF!-7,0,8,1),OFFSET(#REF!,1,0,#REF!-1,1))</definedName>
    <definedName name="LastPlanned" localSheetId="1">IF(OFFSET(#REF!,1,0,1,1)="",1,OFFSET(#REF!,#REF!,0,1,1))</definedName>
    <definedName name="LastPlanned" localSheetId="2">IF(OFFSET(#REF!,1,0,1,1)="",1,OFFSET(#REF!,#REF!,0,1,1))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6">IF(OFFSET(#REF!,1,0,1,1)="",1,OFFSET(#REF!,#REF!,0,1,1))</definedName>
    <definedName name="LastPlanned">IF(OFFSET(#REF!,1,0,1,1)="",1,OFFSET(#REF!,#REF!,0,1,1))</definedName>
    <definedName name="LastRealized" localSheetId="1">IF(OFFSET(#REF!,1,0,1,1)="",1,OFFSET(#REF!,#REF!,0,1,1))</definedName>
    <definedName name="LastRealized" localSheetId="2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6">IF(OFFSET(#REF!,1,0,1,1)="",1,OFFSET(#REF!,#REF!,0,1,1))</definedName>
    <definedName name="LastRealized">IF(OFFSET(#REF!,1,0,1,1)="",1,OFFSET(#REF!,#REF!,0,1,1))</definedName>
    <definedName name="NHGH" localSheetId="2">#REF!</definedName>
    <definedName name="NHGH" localSheetId="3">#REF!</definedName>
    <definedName name="NHGH" localSheetId="4">#REF!</definedName>
    <definedName name="NHGH" localSheetId="6">#REF!</definedName>
    <definedName name="NHGH">#REF!</definedName>
    <definedName name="PBCurrentBottom" localSheetId="1">OFFSET(#REF!,1,0,#REF!,1)</definedName>
    <definedName name="PBCurrentBottom" localSheetId="2">OFFSET(#REF!,1,0,#REF!,1)</definedName>
    <definedName name="PBCurrentBottom" localSheetId="3">OFFSET(#REF!,1,0,#REF!,1)</definedName>
    <definedName name="PBCurrentBottom" localSheetId="4">OFFSET(#REF!,1,0,#REF!,1)</definedName>
    <definedName name="PBCurrentBottom" localSheetId="6">OFFSET(#REF!,1,0,#REF!,1)</definedName>
    <definedName name="PBCurrentBottom">OFFSET(#REF!,1,0,#REF!,1)</definedName>
    <definedName name="PBTrend" localSheetId="1">OFFSET(#REF!,1,0,#REF!,1)</definedName>
    <definedName name="PBTrend" localSheetId="2">OFFSET(#REF!,1,0,#REF!,1)</definedName>
    <definedName name="PBTrend" localSheetId="3">OFFSET(#REF!,1,0,#REF!,1)</definedName>
    <definedName name="PBTrend" localSheetId="4">OFFSET(#REF!,1,0,#REF!,1)</definedName>
    <definedName name="PBTrend" localSheetId="6">OFFSET(#REF!,1,0,#REF!,1)</definedName>
    <definedName name="PBTrend">OFFSET(#REF!,1,0,#REF!,1)</definedName>
    <definedName name="PlannedSpeed" localSheetId="1">OFFSET(#REF!,1,0,#REF!,1)</definedName>
    <definedName name="PlannedSpeed" localSheetId="2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6">OFFSET(#REF!,1,0,#REF!,1)</definedName>
    <definedName name="PlannedSpeed">OFFSET(#REF!,1,0,#REF!,1)</definedName>
    <definedName name="ProductBacklog" localSheetId="1">#REF!</definedName>
    <definedName name="ProductBacklog" localSheetId="2">#REF!</definedName>
    <definedName name="ProductBacklog" localSheetId="3">#REF!</definedName>
    <definedName name="ProductBacklog" localSheetId="4">#REF!</definedName>
    <definedName name="ProductBacklog" localSheetId="6">#REF!</definedName>
    <definedName name="ProductBacklog">#REF!</definedName>
    <definedName name="RealizedSpeed" localSheetId="1">OFFSET(#REF!,1,0,#REF!,1)</definedName>
    <definedName name="RealizedSpeed" localSheetId="2">OFFSET(#REF!,1,0,#REF!,1)</definedName>
    <definedName name="RealizedSpeed" localSheetId="3">OFFSET(#REF!,1,0,#REF!,1)</definedName>
    <definedName name="RealizedSpeed" localSheetId="4">OFFSET(#REF!,1,0,#REF!,1)</definedName>
    <definedName name="RealizedSpeed" localSheetId="6">OFFSET(#REF!,1,0,#REF!,1)</definedName>
    <definedName name="RealizedSpeed">OFFSET(#REF!,1,0,#REF!,1)</definedName>
    <definedName name="RealValues" localSheetId="5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RealValues" localSheetId="2">OFFSET('Sprint 3'!$H$17,0,0,1,'Sprint 3'!DoneDays)</definedName>
    <definedName name="RealValues" localSheetId="3">OFFSET('Sprint 4'!$H$17,0,0,1,'Sprint 4'!DoneDays)</definedName>
    <definedName name="RealValues" localSheetId="4">OFFSET('Sprint 5'!$H$17,0,0,1,'Sprint 5'!DoneDays)</definedName>
    <definedName name="RealValues" localSheetId="6">OFFSET('Sprint 6'!$H$17,0,0,1,'Sprint 6'!DoneDays)</definedName>
    <definedName name="Sprint" localSheetId="1">#REF!</definedName>
    <definedName name="Sprint" localSheetId="2">#REF!</definedName>
    <definedName name="Sprint" localSheetId="3">#REF!</definedName>
    <definedName name="Sprint" localSheetId="4">#REF!</definedName>
    <definedName name="Sprint" localSheetId="6">#REF!</definedName>
    <definedName name="Sprint">#REF!</definedName>
    <definedName name="SprintCount" localSheetId="1">#REF!</definedName>
    <definedName name="SprintCount" localSheetId="2">#REF!</definedName>
    <definedName name="SprintCount" localSheetId="3">#REF!</definedName>
    <definedName name="SprintCount" localSheetId="4">#REF!</definedName>
    <definedName name="SprintCount" localSheetId="6">#REF!</definedName>
    <definedName name="SprintCount">#REF!</definedName>
    <definedName name="SprintsInTrend" localSheetId="1">#REF!</definedName>
    <definedName name="SprintsInTrend" localSheetId="2">#REF!</definedName>
    <definedName name="SprintsInTrend" localSheetId="3">#REF!</definedName>
    <definedName name="SprintsInTrend" localSheetId="4">#REF!</definedName>
    <definedName name="SprintsInTrend" localSheetId="6">#REF!</definedName>
    <definedName name="SprintsInTrend">#REF!</definedName>
    <definedName name="SprintTasks" localSheetId="5">'Plantilla Sprint'!$C$21:$AF$70</definedName>
    <definedName name="SprintTasks" localSheetId="0">'Sprint 1'!$C$21:$AK$70</definedName>
    <definedName name="SprintTasks" localSheetId="1">'Sprint 2'!$C$21:$AK$68</definedName>
    <definedName name="SprintTasks" localSheetId="2">'Sprint 3'!$C$21:$AK$68</definedName>
    <definedName name="SprintTasks" localSheetId="3">'Sprint 4'!$C$21:$AK$69</definedName>
    <definedName name="SprintTasks" localSheetId="4">'Sprint 5'!$C$21:$AK$68</definedName>
    <definedName name="SprintTasks" localSheetId="6">'Sprint 6'!$C$21:$AK$69</definedName>
    <definedName name="SprintTasks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6">#REF!</definedName>
    <definedName name="Status">#REF!</definedName>
    <definedName name="StoryName" localSheetId="1">#REF!</definedName>
    <definedName name="StoryName" localSheetId="2">#REF!</definedName>
    <definedName name="StoryName" localSheetId="3">#REF!</definedName>
    <definedName name="StoryName" localSheetId="4">#REF!</definedName>
    <definedName name="StoryName" localSheetId="6">#REF!</definedName>
    <definedName name="StoryName">#REF!</definedName>
    <definedName name="TaskRows" localSheetId="5">'Plantilla Sprint'!$D$18</definedName>
    <definedName name="TaskRows" localSheetId="0">'Sprint 1'!$D$18</definedName>
    <definedName name="TaskRows" localSheetId="1">'Sprint 2'!$D$18</definedName>
    <definedName name="TaskRows" localSheetId="2">'Sprint 3'!$D$18</definedName>
    <definedName name="TaskRows" localSheetId="3">'Sprint 4'!$D$18</definedName>
    <definedName name="TaskRows" localSheetId="4">'Sprint 5'!$D$18</definedName>
    <definedName name="TaskRows" localSheetId="6">'Sprint 6'!$D$18</definedName>
    <definedName name="TaskRows">#REF!</definedName>
    <definedName name="TaskStatus" localSheetId="5">'Plantilla Sprint'!$F$21:$F$65</definedName>
    <definedName name="TaskStatus" localSheetId="0">'Sprint 1'!$F$21:$F$65</definedName>
    <definedName name="TaskStatus" localSheetId="1">'Sprint 2'!$F$21:$F$63</definedName>
    <definedName name="TaskStatus" localSheetId="2">'Sprint 3'!$F$21:$F$63</definedName>
    <definedName name="TaskStatus" localSheetId="3">'Sprint 4'!$F$21:$F$64</definedName>
    <definedName name="TaskStatus" localSheetId="4">'Sprint 5'!$F$21:$F$63</definedName>
    <definedName name="TaskStatus" localSheetId="6">'Sprint 6'!$F$21:$F$64</definedName>
    <definedName name="TaskStatus">#REF!</definedName>
    <definedName name="TaskStoryID" localSheetId="5">'Plantilla Sprint'!$D$21:$D$60</definedName>
    <definedName name="TaskStoryID" localSheetId="0">'Sprint 1'!$D$21:$D$60</definedName>
    <definedName name="TaskStoryID" localSheetId="1">'Sprint 2'!$D$21:$D$58</definedName>
    <definedName name="TaskStoryID" localSheetId="2">'Sprint 3'!$D$21:$D$58</definedName>
    <definedName name="TaskStoryID" localSheetId="3">'Sprint 4'!$D$21:$D$59</definedName>
    <definedName name="TaskStoryID" localSheetId="4">'Sprint 5'!$D$21:$D$58</definedName>
    <definedName name="TaskStoryID" localSheetId="6">'Sprint 6'!$D$21:$D$59</definedName>
    <definedName name="TaskStoryID">#REF!</definedName>
    <definedName name="TotalEffort" localSheetId="5">'Plantilla Sprint'!$G$17</definedName>
    <definedName name="TotalEffort" localSheetId="0">'Sprint 1'!$G$17</definedName>
    <definedName name="TotalEffort" localSheetId="1">'Sprint 2'!$G$17</definedName>
    <definedName name="TotalEffort" localSheetId="2">'Sprint 3'!$G$17</definedName>
    <definedName name="TotalEffort" localSheetId="3">'Sprint 4'!$G$17</definedName>
    <definedName name="TotalEffort" localSheetId="4">'Sprint 5'!$G$17</definedName>
    <definedName name="TotalEffort" localSheetId="6">'Sprint 6'!$G$17</definedName>
    <definedName name="TotalEffort">#REF!</definedName>
    <definedName name="TrendDays" localSheetId="5">'Plantilla Sprint'!$F$20</definedName>
    <definedName name="TrendDays" localSheetId="0">'Sprint 1'!$F$20</definedName>
    <definedName name="TrendDays" localSheetId="1">'Sprint 2'!$F$20</definedName>
    <definedName name="TrendDays" localSheetId="2">'Sprint 3'!$F$20</definedName>
    <definedName name="TrendDays" localSheetId="3">'Sprint 4'!$F$20</definedName>
    <definedName name="TrendDays" localSheetId="4">'Sprint 5'!$F$20</definedName>
    <definedName name="TrendDays" localSheetId="6">'Sprint 6'!$F$20</definedName>
    <definedName name="TrendDays">#REF!</definedName>
    <definedName name="TrendOffset" localSheetId="1">#REF!</definedName>
    <definedName name="TrendOffset" localSheetId="2">#REF!</definedName>
    <definedName name="TrendOffset" localSheetId="3">#REF!</definedName>
    <definedName name="TrendOffset" localSheetId="4">#REF!</definedName>
    <definedName name="TrendOffset" localSheetId="6">#REF!</definedName>
    <definedName name="TrendOffset">#REF!</definedName>
    <definedName name="TrendSprintCount" localSheetId="1">#REF!</definedName>
    <definedName name="TrendSprintCount" localSheetId="2">#REF!</definedName>
    <definedName name="TrendSprintCount" localSheetId="3">#REF!</definedName>
    <definedName name="TrendSprintCount" localSheetId="4">#REF!</definedName>
    <definedName name="TrendSprintCount" localSheetId="6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70" i="33" l="1"/>
  <c r="H65" i="33"/>
  <c r="H64" i="33"/>
  <c r="H63" i="33"/>
  <c r="H62" i="33"/>
  <c r="F62" i="33"/>
  <c r="H61" i="33"/>
  <c r="F61" i="33"/>
  <c r="H60" i="33"/>
  <c r="F60" i="33"/>
  <c r="H59" i="33"/>
  <c r="F59" i="33"/>
  <c r="H58" i="33"/>
  <c r="F58" i="33"/>
  <c r="H57" i="33"/>
  <c r="F57" i="33"/>
  <c r="H56" i="33"/>
  <c r="F56" i="33"/>
  <c r="H55" i="33"/>
  <c r="F55" i="33"/>
  <c r="H54" i="33"/>
  <c r="F54" i="33"/>
  <c r="H53" i="33"/>
  <c r="F53" i="33"/>
  <c r="H52" i="33"/>
  <c r="F52" i="33"/>
  <c r="H51" i="33"/>
  <c r="F51" i="33"/>
  <c r="H50" i="33"/>
  <c r="F50" i="33"/>
  <c r="H49" i="33"/>
  <c r="F49" i="33"/>
  <c r="H48" i="33"/>
  <c r="F48" i="33"/>
  <c r="H47" i="33"/>
  <c r="F47" i="33"/>
  <c r="H46" i="33"/>
  <c r="F46" i="33"/>
  <c r="H45" i="33"/>
  <c r="F45" i="33"/>
  <c r="H44" i="33"/>
  <c r="F44" i="33"/>
  <c r="H43" i="33"/>
  <c r="F43" i="33"/>
  <c r="H42" i="33"/>
  <c r="F42" i="33"/>
  <c r="H41" i="33"/>
  <c r="F41" i="33"/>
  <c r="H40" i="33"/>
  <c r="F40" i="33"/>
  <c r="H39" i="33"/>
  <c r="F39" i="33"/>
  <c r="H38" i="33"/>
  <c r="F38" i="33"/>
  <c r="H37" i="33"/>
  <c r="F37" i="33"/>
  <c r="H36" i="33"/>
  <c r="F36" i="33"/>
  <c r="H35" i="33"/>
  <c r="F35" i="33"/>
  <c r="H34" i="33"/>
  <c r="F34" i="33"/>
  <c r="H33" i="33"/>
  <c r="F33" i="33"/>
  <c r="H32" i="33"/>
  <c r="F32" i="33"/>
  <c r="H31" i="33"/>
  <c r="F31" i="33"/>
  <c r="H30" i="33"/>
  <c r="F30" i="33"/>
  <c r="H29" i="33"/>
  <c r="F29" i="33"/>
  <c r="H28" i="33"/>
  <c r="F28" i="33"/>
  <c r="H27" i="33"/>
  <c r="F27" i="33"/>
  <c r="H26" i="33"/>
  <c r="F26" i="33"/>
  <c r="H25" i="33"/>
  <c r="F25" i="33"/>
  <c r="H24" i="33"/>
  <c r="H23" i="33"/>
  <c r="H22" i="33"/>
  <c r="I21" i="33"/>
  <c r="I61" i="33" s="1"/>
  <c r="D18" i="33"/>
  <c r="AD17" i="33" s="1"/>
  <c r="V17" i="33"/>
  <c r="F70" i="32"/>
  <c r="H65" i="32"/>
  <c r="H64" i="32"/>
  <c r="H63" i="32"/>
  <c r="H62" i="32"/>
  <c r="F62" i="32"/>
  <c r="H61" i="32"/>
  <c r="F61" i="32"/>
  <c r="H60" i="32"/>
  <c r="F60" i="32"/>
  <c r="H59" i="32"/>
  <c r="F59" i="32"/>
  <c r="H58" i="32"/>
  <c r="F58" i="32"/>
  <c r="H57" i="32"/>
  <c r="F57" i="32"/>
  <c r="H56" i="32"/>
  <c r="F56" i="32"/>
  <c r="H55" i="32"/>
  <c r="F55" i="32"/>
  <c r="H54" i="32"/>
  <c r="F54" i="32"/>
  <c r="H53" i="32"/>
  <c r="F53" i="32"/>
  <c r="H52" i="32"/>
  <c r="F52" i="32"/>
  <c r="H51" i="32"/>
  <c r="F51" i="32"/>
  <c r="H50" i="32"/>
  <c r="F50" i="32"/>
  <c r="H49" i="32"/>
  <c r="F49" i="32"/>
  <c r="H48" i="32"/>
  <c r="F48" i="32"/>
  <c r="H47" i="32"/>
  <c r="F47" i="32"/>
  <c r="H46" i="32"/>
  <c r="F46" i="32"/>
  <c r="H45" i="32"/>
  <c r="F45" i="32"/>
  <c r="H44" i="32"/>
  <c r="F44" i="32"/>
  <c r="H43" i="32"/>
  <c r="F43" i="32"/>
  <c r="H42" i="32"/>
  <c r="F42" i="32"/>
  <c r="H41" i="32"/>
  <c r="F41" i="32"/>
  <c r="H40" i="32"/>
  <c r="F40" i="32"/>
  <c r="H39" i="32"/>
  <c r="F39" i="32"/>
  <c r="H38" i="32"/>
  <c r="F38" i="32"/>
  <c r="H37" i="32"/>
  <c r="F37" i="32"/>
  <c r="H36" i="32"/>
  <c r="F36" i="32"/>
  <c r="H35" i="32"/>
  <c r="F35" i="32"/>
  <c r="H34" i="32"/>
  <c r="F34" i="32"/>
  <c r="H33" i="32"/>
  <c r="F33" i="32"/>
  <c r="H32" i="32"/>
  <c r="F32" i="32"/>
  <c r="H31" i="32"/>
  <c r="F31" i="32"/>
  <c r="H30" i="32"/>
  <c r="F30" i="32"/>
  <c r="H29" i="32"/>
  <c r="F29" i="32"/>
  <c r="H28" i="32"/>
  <c r="F28" i="32"/>
  <c r="H27" i="32"/>
  <c r="F27" i="32"/>
  <c r="H26" i="32"/>
  <c r="F26" i="32"/>
  <c r="H25" i="32"/>
  <c r="F25" i="32"/>
  <c r="H24" i="32"/>
  <c r="H23" i="32"/>
  <c r="H22" i="32"/>
  <c r="I21" i="32"/>
  <c r="I61" i="32" s="1"/>
  <c r="D18" i="32"/>
  <c r="AJ17" i="32" s="1"/>
  <c r="F69" i="31"/>
  <c r="H64" i="31"/>
  <c r="H63" i="31"/>
  <c r="H62" i="31"/>
  <c r="H61" i="31"/>
  <c r="F61" i="31"/>
  <c r="H60" i="31"/>
  <c r="F60" i="31"/>
  <c r="H59" i="31"/>
  <c r="F59" i="31"/>
  <c r="H58" i="31"/>
  <c r="F58" i="31"/>
  <c r="H57" i="31"/>
  <c r="F57" i="31"/>
  <c r="H56" i="31"/>
  <c r="F56" i="31"/>
  <c r="H55" i="31"/>
  <c r="F55" i="31"/>
  <c r="H54" i="31"/>
  <c r="F54" i="31"/>
  <c r="H53" i="31"/>
  <c r="F53" i="31"/>
  <c r="H52" i="31"/>
  <c r="F52" i="31"/>
  <c r="H51" i="31"/>
  <c r="F51" i="31"/>
  <c r="H50" i="31"/>
  <c r="F50" i="31"/>
  <c r="H49" i="31"/>
  <c r="F49" i="31"/>
  <c r="H48" i="31"/>
  <c r="F48" i="31"/>
  <c r="H47" i="31"/>
  <c r="F47" i="31"/>
  <c r="H46" i="31"/>
  <c r="F46" i="31"/>
  <c r="H45" i="31"/>
  <c r="F45" i="31"/>
  <c r="H44" i="31"/>
  <c r="F44" i="31"/>
  <c r="H43" i="31"/>
  <c r="F43" i="31"/>
  <c r="H42" i="31"/>
  <c r="F42" i="31"/>
  <c r="H41" i="31"/>
  <c r="F41" i="31"/>
  <c r="H40" i="31"/>
  <c r="F40" i="31"/>
  <c r="H39" i="31"/>
  <c r="F39" i="31"/>
  <c r="H38" i="31"/>
  <c r="F38" i="31"/>
  <c r="H37" i="31"/>
  <c r="F37" i="31"/>
  <c r="H36" i="31"/>
  <c r="F36" i="31"/>
  <c r="H35" i="31"/>
  <c r="F35" i="31"/>
  <c r="H34" i="31"/>
  <c r="F34" i="31"/>
  <c r="H33" i="31"/>
  <c r="F33" i="31"/>
  <c r="H32" i="31"/>
  <c r="F32" i="31"/>
  <c r="H31" i="31"/>
  <c r="F31" i="31"/>
  <c r="H30" i="31"/>
  <c r="F30" i="31"/>
  <c r="H29" i="31"/>
  <c r="F29" i="31"/>
  <c r="H28" i="31"/>
  <c r="F28" i="31"/>
  <c r="H27" i="31"/>
  <c r="F27" i="31"/>
  <c r="H26" i="31"/>
  <c r="F26" i="31"/>
  <c r="H25" i="31"/>
  <c r="F25" i="31"/>
  <c r="H24" i="31"/>
  <c r="F24" i="31"/>
  <c r="H23" i="31"/>
  <c r="H22" i="31"/>
  <c r="I21" i="31"/>
  <c r="I60" i="31" s="1"/>
  <c r="D18" i="31"/>
  <c r="AG17" i="31" s="1"/>
  <c r="F69" i="30"/>
  <c r="H64" i="30"/>
  <c r="H63" i="30"/>
  <c r="H62" i="30"/>
  <c r="H61" i="30"/>
  <c r="F61" i="30"/>
  <c r="H60" i="30"/>
  <c r="F60" i="30"/>
  <c r="H59" i="30"/>
  <c r="F59" i="30"/>
  <c r="H58" i="30"/>
  <c r="F58" i="30"/>
  <c r="H57" i="30"/>
  <c r="F57" i="30"/>
  <c r="H56" i="30"/>
  <c r="F56" i="30"/>
  <c r="H55" i="30"/>
  <c r="F55" i="30"/>
  <c r="H54" i="30"/>
  <c r="F54" i="30"/>
  <c r="H53" i="30"/>
  <c r="F53" i="30"/>
  <c r="H52" i="30"/>
  <c r="F52" i="30"/>
  <c r="H51" i="30"/>
  <c r="F51" i="30"/>
  <c r="H50" i="30"/>
  <c r="F50" i="30"/>
  <c r="H49" i="30"/>
  <c r="F49" i="30"/>
  <c r="H48" i="30"/>
  <c r="F48" i="30"/>
  <c r="H47" i="30"/>
  <c r="F47" i="30"/>
  <c r="H46" i="30"/>
  <c r="F46" i="30"/>
  <c r="H45" i="30"/>
  <c r="F45" i="30"/>
  <c r="H44" i="30"/>
  <c r="F44" i="30"/>
  <c r="H43" i="30"/>
  <c r="F43" i="30"/>
  <c r="H42" i="30"/>
  <c r="F42" i="30"/>
  <c r="H41" i="30"/>
  <c r="F41" i="30"/>
  <c r="H40" i="30"/>
  <c r="F40" i="30"/>
  <c r="H39" i="30"/>
  <c r="F39" i="30"/>
  <c r="H38" i="30"/>
  <c r="F38" i="30"/>
  <c r="H37" i="30"/>
  <c r="F37" i="30"/>
  <c r="H36" i="30"/>
  <c r="F36" i="30"/>
  <c r="H35" i="30"/>
  <c r="F35" i="30"/>
  <c r="H34" i="30"/>
  <c r="F34" i="30"/>
  <c r="H33" i="30"/>
  <c r="F33" i="30"/>
  <c r="H32" i="30"/>
  <c r="F32" i="30"/>
  <c r="H31" i="30"/>
  <c r="F31" i="30"/>
  <c r="H30" i="30"/>
  <c r="F30" i="30"/>
  <c r="H29" i="30"/>
  <c r="F29" i="30"/>
  <c r="H28" i="30"/>
  <c r="F28" i="30"/>
  <c r="H27" i="30"/>
  <c r="F27" i="30"/>
  <c r="H26" i="30"/>
  <c r="F26" i="30"/>
  <c r="H25" i="30"/>
  <c r="F25" i="30"/>
  <c r="H24" i="30"/>
  <c r="F24" i="30"/>
  <c r="H23" i="30"/>
  <c r="H22" i="30"/>
  <c r="J21" i="30"/>
  <c r="I21" i="30"/>
  <c r="I60" i="30" s="1"/>
  <c r="D18" i="30"/>
  <c r="N17" i="30" s="1"/>
  <c r="F69" i="29"/>
  <c r="H64" i="29"/>
  <c r="H63" i="29"/>
  <c r="H62" i="29"/>
  <c r="H61" i="29"/>
  <c r="F61" i="29"/>
  <c r="H60" i="29"/>
  <c r="F60" i="29"/>
  <c r="H59" i="29"/>
  <c r="F59" i="29"/>
  <c r="H58" i="29"/>
  <c r="F58" i="29"/>
  <c r="H57" i="29"/>
  <c r="F57" i="29"/>
  <c r="H56" i="29"/>
  <c r="F56" i="29"/>
  <c r="H55" i="29"/>
  <c r="F55" i="29"/>
  <c r="H54" i="29"/>
  <c r="F54" i="29"/>
  <c r="H53" i="29"/>
  <c r="F53" i="29"/>
  <c r="H52" i="29"/>
  <c r="F52" i="29"/>
  <c r="H51" i="29"/>
  <c r="F51" i="29"/>
  <c r="H50" i="29"/>
  <c r="F50" i="29"/>
  <c r="H49" i="29"/>
  <c r="F49" i="29"/>
  <c r="H48" i="29"/>
  <c r="F48" i="29"/>
  <c r="H47" i="29"/>
  <c r="F47" i="29"/>
  <c r="H46" i="29"/>
  <c r="F46" i="29"/>
  <c r="H45" i="29"/>
  <c r="F45" i="29"/>
  <c r="H44" i="29"/>
  <c r="F44" i="29"/>
  <c r="H43" i="29"/>
  <c r="F43" i="29"/>
  <c r="H42" i="29"/>
  <c r="F42" i="29"/>
  <c r="H41" i="29"/>
  <c r="F41" i="29"/>
  <c r="H40" i="29"/>
  <c r="F40" i="29"/>
  <c r="H39" i="29"/>
  <c r="F39" i="29"/>
  <c r="H38" i="29"/>
  <c r="F38" i="29"/>
  <c r="H37" i="29"/>
  <c r="F37" i="29"/>
  <c r="H36" i="29"/>
  <c r="F36" i="29"/>
  <c r="H35" i="29"/>
  <c r="F35" i="29"/>
  <c r="H34" i="29"/>
  <c r="F34" i="29"/>
  <c r="H33" i="29"/>
  <c r="F33" i="29"/>
  <c r="H32" i="29"/>
  <c r="F32" i="29"/>
  <c r="H31" i="29"/>
  <c r="F31" i="29"/>
  <c r="H30" i="29"/>
  <c r="F30" i="29"/>
  <c r="H29" i="29"/>
  <c r="F29" i="29"/>
  <c r="H28" i="29"/>
  <c r="F28" i="29"/>
  <c r="H27" i="29"/>
  <c r="F27" i="29"/>
  <c r="H26" i="29"/>
  <c r="F26" i="29"/>
  <c r="H25" i="29"/>
  <c r="F25" i="29"/>
  <c r="H24" i="29"/>
  <c r="F24" i="29"/>
  <c r="H23" i="29"/>
  <c r="H22" i="29"/>
  <c r="I21" i="29"/>
  <c r="I60" i="29" s="1"/>
  <c r="D18" i="29"/>
  <c r="R17" i="29" s="1"/>
  <c r="H25" i="25"/>
  <c r="H24" i="25"/>
  <c r="H23" i="25"/>
  <c r="AA17" i="25"/>
  <c r="AB17" i="25"/>
  <c r="AC17" i="25"/>
  <c r="Z21" i="25"/>
  <c r="AA21" i="25" s="1"/>
  <c r="AB21" i="25" s="1"/>
  <c r="AC21" i="25" s="1"/>
  <c r="AD21" i="25" s="1"/>
  <c r="AE21" i="25" s="1"/>
  <c r="AF21" i="25" s="1"/>
  <c r="AG21" i="25" s="1"/>
  <c r="AH21" i="25" s="1"/>
  <c r="AI21" i="25" s="1"/>
  <c r="AJ21" i="25" s="1"/>
  <c r="AK21" i="25" s="1"/>
  <c r="M17" i="33" l="1"/>
  <c r="AH17" i="33"/>
  <c r="J21" i="33"/>
  <c r="I62" i="33"/>
  <c r="R17" i="33"/>
  <c r="AK17" i="33"/>
  <c r="Z17" i="33"/>
  <c r="N17" i="33"/>
  <c r="AC17" i="33"/>
  <c r="J17" i="33"/>
  <c r="U17" i="33"/>
  <c r="I61" i="30"/>
  <c r="V17" i="30"/>
  <c r="AD17" i="30"/>
  <c r="I17" i="32"/>
  <c r="S17" i="32"/>
  <c r="J17" i="32"/>
  <c r="O17" i="32"/>
  <c r="U17" i="32"/>
  <c r="AA17" i="32"/>
  <c r="AH17" i="32"/>
  <c r="J21" i="32"/>
  <c r="J61" i="32" s="1"/>
  <c r="I62" i="32"/>
  <c r="G17" i="32"/>
  <c r="H18" i="32" s="1"/>
  <c r="M17" i="32"/>
  <c r="R17" i="32"/>
  <c r="W17" i="32"/>
  <c r="AD17" i="32"/>
  <c r="N17" i="32"/>
  <c r="Y17" i="32"/>
  <c r="AG17" i="32"/>
  <c r="K17" i="32"/>
  <c r="Q17" i="32"/>
  <c r="V17" i="32"/>
  <c r="AC17" i="32"/>
  <c r="AI17" i="32"/>
  <c r="Z17" i="32"/>
  <c r="AE17" i="32"/>
  <c r="AK17" i="32"/>
  <c r="G17" i="31"/>
  <c r="J18" i="31" s="1"/>
  <c r="N17" i="31"/>
  <c r="V17" i="31"/>
  <c r="AC17" i="31"/>
  <c r="I17" i="31"/>
  <c r="K17" i="31"/>
  <c r="R17" i="31"/>
  <c r="Y17" i="31"/>
  <c r="AH17" i="31"/>
  <c r="J21" i="31"/>
  <c r="I61" i="31"/>
  <c r="Q17" i="31"/>
  <c r="W17" i="31"/>
  <c r="AD17" i="31"/>
  <c r="M17" i="31"/>
  <c r="S17" i="31"/>
  <c r="AA17" i="31"/>
  <c r="AK17" i="31"/>
  <c r="J17" i="31"/>
  <c r="O17" i="31"/>
  <c r="U17" i="31"/>
  <c r="Z17" i="31"/>
  <c r="J21" i="29"/>
  <c r="I61" i="29"/>
  <c r="AJ17" i="33"/>
  <c r="AF17" i="33"/>
  <c r="AB17" i="33"/>
  <c r="X17" i="33"/>
  <c r="T17" i="33"/>
  <c r="P17" i="33"/>
  <c r="L17" i="33"/>
  <c r="H17" i="33"/>
  <c r="AI17" i="33"/>
  <c r="AE17" i="33"/>
  <c r="AA17" i="33"/>
  <c r="W17" i="33"/>
  <c r="S17" i="33"/>
  <c r="O17" i="33"/>
  <c r="K17" i="33"/>
  <c r="G17" i="33"/>
  <c r="J61" i="33"/>
  <c r="J62" i="33"/>
  <c r="I17" i="33"/>
  <c r="Q17" i="33"/>
  <c r="Y17" i="33"/>
  <c r="AG17" i="33"/>
  <c r="K21" i="33"/>
  <c r="H17" i="32"/>
  <c r="L17" i="32"/>
  <c r="P17" i="32"/>
  <c r="T17" i="32"/>
  <c r="X17" i="32"/>
  <c r="AB17" i="32"/>
  <c r="AF17" i="32"/>
  <c r="AJ17" i="31"/>
  <c r="AF17" i="31"/>
  <c r="AB17" i="31"/>
  <c r="X17" i="31"/>
  <c r="T17" i="31"/>
  <c r="P17" i="31"/>
  <c r="L17" i="31"/>
  <c r="H17" i="31"/>
  <c r="AI17" i="31"/>
  <c r="AE17" i="31"/>
  <c r="AJ17" i="30"/>
  <c r="AF17" i="30"/>
  <c r="AB17" i="30"/>
  <c r="X17" i="30"/>
  <c r="T17" i="30"/>
  <c r="P17" i="30"/>
  <c r="L17" i="30"/>
  <c r="H17" i="30"/>
  <c r="AE17" i="30"/>
  <c r="O17" i="30"/>
  <c r="G17" i="30"/>
  <c r="J18" i="30" s="1"/>
  <c r="AI17" i="30"/>
  <c r="AA17" i="30"/>
  <c r="W17" i="30"/>
  <c r="S17" i="30"/>
  <c r="K17" i="30"/>
  <c r="J60" i="30"/>
  <c r="J61" i="30"/>
  <c r="I17" i="30"/>
  <c r="Q17" i="30"/>
  <c r="Y17" i="30"/>
  <c r="AG17" i="30"/>
  <c r="K21" i="30"/>
  <c r="J17" i="30"/>
  <c r="R17" i="30"/>
  <c r="Z17" i="30"/>
  <c r="AH17" i="30"/>
  <c r="M17" i="30"/>
  <c r="U17" i="30"/>
  <c r="AC17" i="30"/>
  <c r="AK17" i="30"/>
  <c r="N17" i="29"/>
  <c r="AD17" i="29"/>
  <c r="I17" i="29"/>
  <c r="Q17" i="29"/>
  <c r="Y17" i="29"/>
  <c r="AG17" i="29"/>
  <c r="V17" i="29"/>
  <c r="AJ17" i="29"/>
  <c r="AF17" i="29"/>
  <c r="AB17" i="29"/>
  <c r="X17" i="29"/>
  <c r="T17" i="29"/>
  <c r="P17" i="29"/>
  <c r="L17" i="29"/>
  <c r="H17" i="29"/>
  <c r="AI17" i="29"/>
  <c r="AE17" i="29"/>
  <c r="AA17" i="29"/>
  <c r="W17" i="29"/>
  <c r="S17" i="29"/>
  <c r="O17" i="29"/>
  <c r="K17" i="29"/>
  <c r="G17" i="29"/>
  <c r="J17" i="29"/>
  <c r="Z17" i="29"/>
  <c r="AH17" i="29"/>
  <c r="M17" i="29"/>
  <c r="U17" i="29"/>
  <c r="AC17" i="29"/>
  <c r="AK17" i="29"/>
  <c r="J60" i="29"/>
  <c r="J61" i="29"/>
  <c r="K21" i="29"/>
  <c r="AD17" i="25"/>
  <c r="H22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 s="1"/>
  <c r="D18" i="27"/>
  <c r="AB17" i="27"/>
  <c r="AD17" i="27"/>
  <c r="AC17" i="27"/>
  <c r="Z17" i="27"/>
  <c r="Y17" i="27"/>
  <c r="W17" i="27"/>
  <c r="V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H27" i="25"/>
  <c r="F27" i="25"/>
  <c r="H26" i="25"/>
  <c r="F26" i="25"/>
  <c r="I21" i="25"/>
  <c r="I62" i="25" s="1"/>
  <c r="D18" i="25"/>
  <c r="AA17" i="27"/>
  <c r="L17" i="27"/>
  <c r="P17" i="27"/>
  <c r="T17" i="27"/>
  <c r="X17" i="27"/>
  <c r="K17" i="25"/>
  <c r="W17" i="25"/>
  <c r="I63" i="27"/>
  <c r="Q17" i="25"/>
  <c r="U17" i="25"/>
  <c r="N17" i="25"/>
  <c r="R17" i="25"/>
  <c r="P17" i="25"/>
  <c r="I18" i="27"/>
  <c r="J21" i="27"/>
  <c r="H17" i="27"/>
  <c r="I17" i="25"/>
  <c r="J63" i="27"/>
  <c r="K21" i="27"/>
  <c r="K62" i="27" s="1"/>
  <c r="J62" i="27"/>
  <c r="J18" i="27"/>
  <c r="K63" i="27"/>
  <c r="K18" i="27"/>
  <c r="I18" i="32" l="1"/>
  <c r="I18" i="31"/>
  <c r="J18" i="32"/>
  <c r="K21" i="32"/>
  <c r="J62" i="32"/>
  <c r="H18" i="31"/>
  <c r="J60" i="31"/>
  <c r="J61" i="31"/>
  <c r="K21" i="31"/>
  <c r="F18" i="33"/>
  <c r="H20" i="33" s="1"/>
  <c r="H18" i="33"/>
  <c r="I18" i="33"/>
  <c r="J18" i="33"/>
  <c r="K62" i="33"/>
  <c r="L21" i="33"/>
  <c r="K18" i="33"/>
  <c r="K61" i="33"/>
  <c r="L21" i="32"/>
  <c r="K62" i="32"/>
  <c r="K18" i="32"/>
  <c r="K61" i="32"/>
  <c r="F18" i="32"/>
  <c r="F18" i="31"/>
  <c r="K61" i="30"/>
  <c r="L21" i="30"/>
  <c r="K18" i="30"/>
  <c r="K60" i="30"/>
  <c r="F18" i="30"/>
  <c r="H18" i="30"/>
  <c r="I18" i="30"/>
  <c r="H18" i="29"/>
  <c r="J18" i="29"/>
  <c r="I18" i="29"/>
  <c r="F18" i="29"/>
  <c r="K61" i="29"/>
  <c r="L21" i="29"/>
  <c r="K18" i="29"/>
  <c r="K60" i="29"/>
  <c r="AE17" i="25"/>
  <c r="J21" i="25"/>
  <c r="K21" i="25" s="1"/>
  <c r="H17" i="25"/>
  <c r="M17" i="25"/>
  <c r="X17" i="25"/>
  <c r="J17" i="25"/>
  <c r="G17" i="25"/>
  <c r="I18" i="25" s="1"/>
  <c r="T17" i="25"/>
  <c r="Z17" i="25"/>
  <c r="Y17" i="25"/>
  <c r="O17" i="25"/>
  <c r="L21" i="27"/>
  <c r="I63" i="25"/>
  <c r="L17" i="25"/>
  <c r="V17" i="25"/>
  <c r="S17" i="25"/>
  <c r="F20" i="33" l="1"/>
  <c r="AE19" i="33" s="1"/>
  <c r="L21" i="31"/>
  <c r="K60" i="31"/>
  <c r="K18" i="31"/>
  <c r="K61" i="31"/>
  <c r="L62" i="33"/>
  <c r="M21" i="33"/>
  <c r="L18" i="33"/>
  <c r="L61" i="33"/>
  <c r="H20" i="32"/>
  <c r="F20" i="32"/>
  <c r="L62" i="32"/>
  <c r="M21" i="32"/>
  <c r="L18" i="32"/>
  <c r="L61" i="32"/>
  <c r="H20" i="31"/>
  <c r="F20" i="31"/>
  <c r="L61" i="30"/>
  <c r="M21" i="30"/>
  <c r="L18" i="30"/>
  <c r="L60" i="30"/>
  <c r="H20" i="30"/>
  <c r="F20" i="30"/>
  <c r="F20" i="29"/>
  <c r="H20" i="29"/>
  <c r="L61" i="29"/>
  <c r="M21" i="29"/>
  <c r="L18" i="29"/>
  <c r="L60" i="29"/>
  <c r="J18" i="25"/>
  <c r="AF17" i="25"/>
  <c r="H18" i="25"/>
  <c r="L21" i="25"/>
  <c r="K62" i="25"/>
  <c r="K63" i="25"/>
  <c r="J63" i="25"/>
  <c r="J62" i="25"/>
  <c r="K18" i="25"/>
  <c r="L18" i="27"/>
  <c r="M21" i="27"/>
  <c r="L63" i="27"/>
  <c r="L62" i="27"/>
  <c r="L62" i="25"/>
  <c r="L18" i="25"/>
  <c r="M21" i="25"/>
  <c r="L63" i="25"/>
  <c r="AG19" i="33" l="1"/>
  <c r="K19" i="33"/>
  <c r="T19" i="33"/>
  <c r="Q19" i="33"/>
  <c r="V19" i="33"/>
  <c r="W19" i="33"/>
  <c r="X19" i="33"/>
  <c r="L19" i="33"/>
  <c r="I19" i="33"/>
  <c r="P19" i="33"/>
  <c r="M19" i="33"/>
  <c r="O19" i="33"/>
  <c r="R19" i="33"/>
  <c r="S19" i="33"/>
  <c r="AF19" i="33"/>
  <c r="AJ19" i="33"/>
  <c r="Y19" i="33"/>
  <c r="AK19" i="33"/>
  <c r="AI19" i="33"/>
  <c r="U19" i="33"/>
  <c r="N19" i="33"/>
  <c r="H19" i="33"/>
  <c r="J19" i="33"/>
  <c r="Z19" i="33"/>
  <c r="L18" i="31"/>
  <c r="L60" i="31"/>
  <c r="L61" i="31"/>
  <c r="M21" i="31"/>
  <c r="Z19" i="32"/>
  <c r="AE19" i="32"/>
  <c r="AJ19" i="31"/>
  <c r="AI19" i="32"/>
  <c r="M61" i="33"/>
  <c r="M62" i="33"/>
  <c r="M18" i="33"/>
  <c r="N21" i="33"/>
  <c r="AE19" i="30"/>
  <c r="AF19" i="30"/>
  <c r="M19" i="32"/>
  <c r="U19" i="30"/>
  <c r="P19" i="32"/>
  <c r="W19" i="32"/>
  <c r="AG19" i="30"/>
  <c r="L19" i="32"/>
  <c r="AK19" i="32"/>
  <c r="U19" i="32"/>
  <c r="O19" i="32"/>
  <c r="X19" i="30"/>
  <c r="N19" i="32"/>
  <c r="J19" i="32"/>
  <c r="AG19" i="32"/>
  <c r="AJ19" i="32"/>
  <c r="V19" i="32"/>
  <c r="X19" i="32"/>
  <c r="R19" i="32"/>
  <c r="Q19" i="32"/>
  <c r="S19" i="32"/>
  <c r="M61" i="32"/>
  <c r="M62" i="32"/>
  <c r="M18" i="32"/>
  <c r="N21" i="32"/>
  <c r="W19" i="30"/>
  <c r="AK19" i="31"/>
  <c r="AF19" i="32"/>
  <c r="H19" i="32"/>
  <c r="T19" i="32"/>
  <c r="I19" i="32"/>
  <c r="Y19" i="32"/>
  <c r="K19" i="32"/>
  <c r="M19" i="31"/>
  <c r="N19" i="31"/>
  <c r="AI19" i="31"/>
  <c r="S19" i="31"/>
  <c r="AK19" i="30"/>
  <c r="V19" i="30"/>
  <c r="H19" i="31"/>
  <c r="I19" i="31"/>
  <c r="L19" i="31"/>
  <c r="U19" i="31"/>
  <c r="R19" i="31"/>
  <c r="W19" i="31"/>
  <c r="Y19" i="30"/>
  <c r="P19" i="31"/>
  <c r="Q19" i="31"/>
  <c r="T19" i="31"/>
  <c r="AG19" i="31"/>
  <c r="V19" i="31"/>
  <c r="K19" i="31"/>
  <c r="AE19" i="31"/>
  <c r="K19" i="30"/>
  <c r="X19" i="31"/>
  <c r="Y19" i="31"/>
  <c r="AF19" i="31"/>
  <c r="J19" i="31"/>
  <c r="Z19" i="31"/>
  <c r="O19" i="31"/>
  <c r="M60" i="30"/>
  <c r="M61" i="30"/>
  <c r="M18" i="30"/>
  <c r="N21" i="30"/>
  <c r="J19" i="30"/>
  <c r="Z19" i="30"/>
  <c r="O19" i="30"/>
  <c r="AJ19" i="30"/>
  <c r="AJ19" i="29"/>
  <c r="H19" i="30"/>
  <c r="I19" i="30"/>
  <c r="L19" i="30"/>
  <c r="N19" i="30"/>
  <c r="AI19" i="30"/>
  <c r="S19" i="30"/>
  <c r="M19" i="30"/>
  <c r="P19" i="30"/>
  <c r="Q19" i="30"/>
  <c r="T19" i="30"/>
  <c r="R19" i="30"/>
  <c r="L19" i="29"/>
  <c r="AI19" i="29"/>
  <c r="M19" i="29"/>
  <c r="AF19" i="29"/>
  <c r="X19" i="29"/>
  <c r="N19" i="29"/>
  <c r="R19" i="29"/>
  <c r="W19" i="29"/>
  <c r="H19" i="29"/>
  <c r="I19" i="29"/>
  <c r="U19" i="29"/>
  <c r="V19" i="29"/>
  <c r="Q19" i="29"/>
  <c r="K19" i="29"/>
  <c r="AE19" i="29"/>
  <c r="AK19" i="29"/>
  <c r="J19" i="29"/>
  <c r="S19" i="29"/>
  <c r="M60" i="29"/>
  <c r="M18" i="29"/>
  <c r="M61" i="29"/>
  <c r="N21" i="29"/>
  <c r="P19" i="29"/>
  <c r="T19" i="29"/>
  <c r="AG19" i="29"/>
  <c r="Z19" i="29"/>
  <c r="Y19" i="29"/>
  <c r="O19" i="29"/>
  <c r="AG17" i="25"/>
  <c r="M63" i="25"/>
  <c r="M18" i="25"/>
  <c r="M62" i="25"/>
  <c r="N21" i="25"/>
  <c r="M63" i="27"/>
  <c r="M62" i="27"/>
  <c r="N21" i="27"/>
  <c r="M18" i="27"/>
  <c r="M60" i="31" l="1"/>
  <c r="N21" i="31"/>
  <c r="M61" i="31"/>
  <c r="M18" i="31"/>
  <c r="N61" i="33"/>
  <c r="N62" i="33"/>
  <c r="N18" i="33"/>
  <c r="O21" i="33"/>
  <c r="N61" i="32"/>
  <c r="N62" i="32"/>
  <c r="O21" i="32"/>
  <c r="N18" i="32"/>
  <c r="N60" i="30"/>
  <c r="N61" i="30"/>
  <c r="O21" i="30"/>
  <c r="N18" i="30"/>
  <c r="N60" i="29"/>
  <c r="N61" i="29"/>
  <c r="O21" i="29"/>
  <c r="N18" i="29"/>
  <c r="AH17" i="25"/>
  <c r="N62" i="25"/>
  <c r="O21" i="25"/>
  <c r="N18" i="25"/>
  <c r="N63" i="25"/>
  <c r="N18" i="27"/>
  <c r="N62" i="27"/>
  <c r="N63" i="27"/>
  <c r="O21" i="27"/>
  <c r="N61" i="31" l="1"/>
  <c r="O21" i="31"/>
  <c r="N60" i="31"/>
  <c r="N18" i="31"/>
  <c r="O62" i="33"/>
  <c r="P21" i="33"/>
  <c r="O18" i="33"/>
  <c r="O61" i="33"/>
  <c r="P21" i="32"/>
  <c r="O62" i="32"/>
  <c r="O61" i="32"/>
  <c r="O18" i="32"/>
  <c r="O61" i="30"/>
  <c r="P21" i="30"/>
  <c r="O18" i="30"/>
  <c r="O60" i="30"/>
  <c r="O18" i="29"/>
  <c r="O61" i="29"/>
  <c r="P21" i="29"/>
  <c r="O60" i="29"/>
  <c r="AI17" i="25"/>
  <c r="O62" i="27"/>
  <c r="P21" i="27"/>
  <c r="O63" i="27"/>
  <c r="O18" i="27"/>
  <c r="O63" i="25"/>
  <c r="P21" i="25"/>
  <c r="O18" i="25"/>
  <c r="O62" i="25"/>
  <c r="O18" i="31" l="1"/>
  <c r="P21" i="31"/>
  <c r="O60" i="31"/>
  <c r="O61" i="31"/>
  <c r="P62" i="33"/>
  <c r="Q21" i="33"/>
  <c r="P18" i="33"/>
  <c r="P61" i="33"/>
  <c r="P62" i="32"/>
  <c r="Q21" i="32"/>
  <c r="P18" i="32"/>
  <c r="P61" i="32"/>
  <c r="P61" i="30"/>
  <c r="Q21" i="30"/>
  <c r="P18" i="30"/>
  <c r="P60" i="30"/>
  <c r="P61" i="29"/>
  <c r="Q21" i="29"/>
  <c r="P18" i="29"/>
  <c r="P60" i="29"/>
  <c r="AK17" i="25"/>
  <c r="AJ17" i="25"/>
  <c r="P63" i="25"/>
  <c r="P18" i="25"/>
  <c r="P62" i="25"/>
  <c r="Q21" i="25"/>
  <c r="P18" i="27"/>
  <c r="P63" i="27"/>
  <c r="Q21" i="27"/>
  <c r="P62" i="27"/>
  <c r="P61" i="31" l="1"/>
  <c r="Q21" i="31"/>
  <c r="P18" i="31"/>
  <c r="P60" i="31"/>
  <c r="Q61" i="33"/>
  <c r="Q62" i="33"/>
  <c r="Q18" i="33"/>
  <c r="R21" i="33"/>
  <c r="Q61" i="32"/>
  <c r="Q62" i="32"/>
  <c r="R21" i="32"/>
  <c r="Q18" i="32"/>
  <c r="Q60" i="30"/>
  <c r="Q61" i="30"/>
  <c r="Q18" i="30"/>
  <c r="R21" i="30"/>
  <c r="Q60" i="29"/>
  <c r="Q61" i="29"/>
  <c r="R21" i="29"/>
  <c r="Q18" i="29"/>
  <c r="Q62" i="25"/>
  <c r="Q18" i="25"/>
  <c r="R21" i="25"/>
  <c r="Q63" i="25"/>
  <c r="Q18" i="27"/>
  <c r="Q62" i="27"/>
  <c r="R21" i="27"/>
  <c r="Q63" i="27"/>
  <c r="Q60" i="31" l="1"/>
  <c r="R21" i="31"/>
  <c r="Q61" i="31"/>
  <c r="Q18" i="31"/>
  <c r="R61" i="33"/>
  <c r="R62" i="33"/>
  <c r="S21" i="33"/>
  <c r="R18" i="33"/>
  <c r="R61" i="32"/>
  <c r="R62" i="32"/>
  <c r="S21" i="32"/>
  <c r="R18" i="32"/>
  <c r="R60" i="30"/>
  <c r="R61" i="30"/>
  <c r="R18" i="30"/>
  <c r="S21" i="30"/>
  <c r="R60" i="29"/>
  <c r="S21" i="29"/>
  <c r="R61" i="29"/>
  <c r="R18" i="29"/>
  <c r="R18" i="27"/>
  <c r="S21" i="27"/>
  <c r="R62" i="27"/>
  <c r="R63" i="27"/>
  <c r="S21" i="25"/>
  <c r="R18" i="25"/>
  <c r="R62" i="25"/>
  <c r="R63" i="25"/>
  <c r="R60" i="31" l="1"/>
  <c r="R61" i="31"/>
  <c r="R18" i="31"/>
  <c r="S21" i="31"/>
  <c r="S62" i="33"/>
  <c r="T21" i="33"/>
  <c r="S18" i="33"/>
  <c r="S61" i="33"/>
  <c r="T21" i="32"/>
  <c r="S62" i="32"/>
  <c r="S61" i="32"/>
  <c r="S18" i="32"/>
  <c r="S61" i="30"/>
  <c r="T21" i="30"/>
  <c r="S18" i="30"/>
  <c r="S60" i="30"/>
  <c r="S61" i="29"/>
  <c r="T21" i="29"/>
  <c r="S18" i="29"/>
  <c r="S60" i="29"/>
  <c r="S62" i="27"/>
  <c r="T21" i="27"/>
  <c r="S63" i="27"/>
  <c r="S18" i="27"/>
  <c r="S63" i="25"/>
  <c r="S62" i="25"/>
  <c r="S18" i="25"/>
  <c r="T21" i="25"/>
  <c r="S18" i="31" l="1"/>
  <c r="T21" i="31"/>
  <c r="S61" i="31"/>
  <c r="S60" i="31"/>
  <c r="T62" i="33"/>
  <c r="U21" i="33"/>
  <c r="T18" i="33"/>
  <c r="T61" i="33"/>
  <c r="T62" i="32"/>
  <c r="U21" i="32"/>
  <c r="T18" i="32"/>
  <c r="T61" i="32"/>
  <c r="T61" i="30"/>
  <c r="U21" i="30"/>
  <c r="T18" i="30"/>
  <c r="T60" i="30"/>
  <c r="T61" i="29"/>
  <c r="U21" i="29"/>
  <c r="T18" i="29"/>
  <c r="T60" i="29"/>
  <c r="T62" i="25"/>
  <c r="T18" i="25"/>
  <c r="U21" i="25"/>
  <c r="T63" i="25"/>
  <c r="T18" i="27"/>
  <c r="T63" i="27"/>
  <c r="T62" i="27"/>
  <c r="U21" i="27"/>
  <c r="T61" i="31" l="1"/>
  <c r="T18" i="31"/>
  <c r="T60" i="31"/>
  <c r="U21" i="31"/>
  <c r="U61" i="33"/>
  <c r="U18" i="33"/>
  <c r="U62" i="33"/>
  <c r="V21" i="33"/>
  <c r="U61" i="32"/>
  <c r="V21" i="32"/>
  <c r="U62" i="32"/>
  <c r="U18" i="32"/>
  <c r="U60" i="30"/>
  <c r="U18" i="30"/>
  <c r="V21" i="30"/>
  <c r="U61" i="30"/>
  <c r="U60" i="29"/>
  <c r="U18" i="29"/>
  <c r="V21" i="29"/>
  <c r="U61" i="29"/>
  <c r="U62" i="27"/>
  <c r="U18" i="27"/>
  <c r="V21" i="27"/>
  <c r="U63" i="27"/>
  <c r="U62" i="25"/>
  <c r="U63" i="25"/>
  <c r="V21" i="25"/>
  <c r="U18" i="25"/>
  <c r="U60" i="31" l="1"/>
  <c r="U18" i="31"/>
  <c r="V21" i="31"/>
  <c r="U61" i="31"/>
  <c r="V61" i="33"/>
  <c r="V62" i="33"/>
  <c r="V18" i="33"/>
  <c r="W21" i="33"/>
  <c r="V61" i="32"/>
  <c r="V62" i="32"/>
  <c r="W21" i="32"/>
  <c r="V18" i="32"/>
  <c r="V60" i="30"/>
  <c r="V61" i="30"/>
  <c r="W21" i="30"/>
  <c r="V18" i="30"/>
  <c r="V60" i="29"/>
  <c r="V61" i="29"/>
  <c r="W21" i="29"/>
  <c r="V18" i="29"/>
  <c r="V18" i="25"/>
  <c r="V63" i="25"/>
  <c r="V62" i="25"/>
  <c r="W21" i="25"/>
  <c r="V18" i="27"/>
  <c r="W21" i="27"/>
  <c r="V63" i="27"/>
  <c r="V62" i="27"/>
  <c r="V60" i="31" l="1"/>
  <c r="W21" i="31"/>
  <c r="V18" i="31"/>
  <c r="V61" i="31"/>
  <c r="W62" i="33"/>
  <c r="X21" i="33"/>
  <c r="W18" i="33"/>
  <c r="W61" i="33"/>
  <c r="X21" i="32"/>
  <c r="W62" i="32"/>
  <c r="W18" i="32"/>
  <c r="W61" i="32"/>
  <c r="W61" i="30"/>
  <c r="X21" i="30"/>
  <c r="W18" i="30"/>
  <c r="W60" i="30"/>
  <c r="W18" i="29"/>
  <c r="W61" i="29"/>
  <c r="X21" i="29"/>
  <c r="W60" i="29"/>
  <c r="X21" i="25"/>
  <c r="W62" i="25"/>
  <c r="W63" i="25"/>
  <c r="W18" i="25"/>
  <c r="W62" i="27"/>
  <c r="X21" i="27"/>
  <c r="W18" i="27"/>
  <c r="W63" i="27"/>
  <c r="W18" i="31" l="1"/>
  <c r="X21" i="31"/>
  <c r="W60" i="31"/>
  <c r="W61" i="31"/>
  <c r="X62" i="33"/>
  <c r="Y21" i="33"/>
  <c r="X18" i="33"/>
  <c r="X61" i="33"/>
  <c r="X62" i="32"/>
  <c r="Y21" i="32"/>
  <c r="X18" i="32"/>
  <c r="X61" i="32"/>
  <c r="X61" i="30"/>
  <c r="Y21" i="30"/>
  <c r="X18" i="30"/>
  <c r="X60" i="30"/>
  <c r="X61" i="29"/>
  <c r="Y21" i="29"/>
  <c r="X18" i="29"/>
  <c r="X60" i="29"/>
  <c r="X18" i="27"/>
  <c r="X63" i="27"/>
  <c r="Y21" i="27"/>
  <c r="X62" i="27"/>
  <c r="X62" i="25"/>
  <c r="X63" i="25"/>
  <c r="X18" i="25"/>
  <c r="Y21" i="25"/>
  <c r="X61" i="31" l="1"/>
  <c r="X60" i="31"/>
  <c r="Y21" i="31"/>
  <c r="X18" i="31"/>
  <c r="Y61" i="33"/>
  <c r="Y18" i="33"/>
  <c r="Z21" i="33"/>
  <c r="Y62" i="33"/>
  <c r="Y61" i="32"/>
  <c r="Z21" i="32"/>
  <c r="Y18" i="32"/>
  <c r="Y62" i="32"/>
  <c r="Y60" i="30"/>
  <c r="Y61" i="30"/>
  <c r="Y18" i="30"/>
  <c r="Z21" i="30"/>
  <c r="Y60" i="29"/>
  <c r="Z21" i="29"/>
  <c r="Y61" i="29"/>
  <c r="Y18" i="29"/>
  <c r="Y18" i="25"/>
  <c r="Y62" i="25"/>
  <c r="Y63" i="25"/>
  <c r="Y18" i="27"/>
  <c r="Z21" i="27"/>
  <c r="Y62" i="27"/>
  <c r="Y63" i="27"/>
  <c r="Y60" i="31" l="1"/>
  <c r="Y61" i="31"/>
  <c r="Z21" i="31"/>
  <c r="Y18" i="31"/>
  <c r="Z61" i="33"/>
  <c r="Z62" i="33"/>
  <c r="AA21" i="33"/>
  <c r="AB21" i="33" s="1"/>
  <c r="AC21" i="33" s="1"/>
  <c r="AD21" i="33" s="1"/>
  <c r="AE21" i="33" s="1"/>
  <c r="Z18" i="33"/>
  <c r="Z61" i="32"/>
  <c r="Z62" i="32"/>
  <c r="AA21" i="32"/>
  <c r="AB21" i="32" s="1"/>
  <c r="AC21" i="32" s="1"/>
  <c r="AD21" i="32" s="1"/>
  <c r="AE21" i="32" s="1"/>
  <c r="Z18" i="32"/>
  <c r="Z60" i="30"/>
  <c r="Z61" i="30"/>
  <c r="Z18" i="30"/>
  <c r="AA21" i="30"/>
  <c r="AB21" i="30" s="1"/>
  <c r="AC21" i="30" s="1"/>
  <c r="AD21" i="30" s="1"/>
  <c r="AE21" i="30" s="1"/>
  <c r="Z60" i="29"/>
  <c r="Z61" i="29"/>
  <c r="AA21" i="29"/>
  <c r="AB21" i="29" s="1"/>
  <c r="AC21" i="29" s="1"/>
  <c r="AD21" i="29" s="1"/>
  <c r="AE21" i="29" s="1"/>
  <c r="Z18" i="29"/>
  <c r="Z62" i="25"/>
  <c r="Z63" i="25"/>
  <c r="Z18" i="25"/>
  <c r="Z63" i="27"/>
  <c r="AA21" i="27"/>
  <c r="Z62" i="27"/>
  <c r="Z18" i="27"/>
  <c r="Z60" i="31" l="1"/>
  <c r="Z18" i="31"/>
  <c r="AA21" i="31"/>
  <c r="AB21" i="31" s="1"/>
  <c r="AC21" i="31" s="1"/>
  <c r="AD21" i="31" s="1"/>
  <c r="AE21" i="31" s="1"/>
  <c r="Z61" i="31"/>
  <c r="AE62" i="33"/>
  <c r="AF21" i="33"/>
  <c r="AE18" i="33"/>
  <c r="AE61" i="33"/>
  <c r="AF21" i="32"/>
  <c r="AE62" i="32"/>
  <c r="AE18" i="32"/>
  <c r="AE61" i="32"/>
  <c r="AE61" i="30"/>
  <c r="AF21" i="30"/>
  <c r="AE18" i="30"/>
  <c r="AE60" i="30"/>
  <c r="AE61" i="29"/>
  <c r="AF21" i="29"/>
  <c r="AE18" i="29"/>
  <c r="AE60" i="29"/>
  <c r="AE63" i="25"/>
  <c r="AE18" i="25"/>
  <c r="AE62" i="25"/>
  <c r="AA62" i="27"/>
  <c r="AA63" i="27"/>
  <c r="AB21" i="27"/>
  <c r="AA18" i="27"/>
  <c r="AE18" i="31" l="1"/>
  <c r="AE61" i="31"/>
  <c r="AF21" i="31"/>
  <c r="AE60" i="31"/>
  <c r="AF62" i="33"/>
  <c r="AG21" i="33"/>
  <c r="AF18" i="33"/>
  <c r="AF61" i="33"/>
  <c r="AF62" i="32"/>
  <c r="AG21" i="32"/>
  <c r="AF18" i="32"/>
  <c r="AF61" i="32"/>
  <c r="AF61" i="30"/>
  <c r="AG21" i="30"/>
  <c r="AF18" i="30"/>
  <c r="AF60" i="30"/>
  <c r="AF61" i="29"/>
  <c r="AG21" i="29"/>
  <c r="AF18" i="29"/>
  <c r="AF60" i="29"/>
  <c r="AB63" i="27"/>
  <c r="AC21" i="27"/>
  <c r="AB18" i="27"/>
  <c r="AB62" i="27"/>
  <c r="AF62" i="25"/>
  <c r="AF63" i="25"/>
  <c r="AF18" i="25"/>
  <c r="AF61" i="31" l="1"/>
  <c r="AF18" i="31"/>
  <c r="AF60" i="31"/>
  <c r="AG21" i="31"/>
  <c r="AG61" i="33"/>
  <c r="AG62" i="33"/>
  <c r="AH21" i="33"/>
  <c r="AI21" i="33" s="1"/>
  <c r="AG18" i="33"/>
  <c r="AG61" i="32"/>
  <c r="AG18" i="32"/>
  <c r="AG62" i="32"/>
  <c r="AH21" i="32"/>
  <c r="AI21" i="32" s="1"/>
  <c r="AG60" i="30"/>
  <c r="AG61" i="30"/>
  <c r="AG18" i="30"/>
  <c r="AH21" i="30"/>
  <c r="AI21" i="30" s="1"/>
  <c r="AG60" i="29"/>
  <c r="AG18" i="29"/>
  <c r="AG61" i="29"/>
  <c r="AH21" i="29"/>
  <c r="AI21" i="29" s="1"/>
  <c r="AG62" i="25"/>
  <c r="AG63" i="25"/>
  <c r="AG18" i="25"/>
  <c r="AC63" i="27"/>
  <c r="AC18" i="27"/>
  <c r="AD21" i="27"/>
  <c r="AC62" i="27"/>
  <c r="AG60" i="31" l="1"/>
  <c r="AG61" i="31"/>
  <c r="AH21" i="31"/>
  <c r="AI21" i="31" s="1"/>
  <c r="AG18" i="31"/>
  <c r="AI61" i="33"/>
  <c r="AJ21" i="33"/>
  <c r="AI62" i="33"/>
  <c r="AI18" i="33"/>
  <c r="AI61" i="32"/>
  <c r="AJ21" i="32"/>
  <c r="AI62" i="32"/>
  <c r="AI18" i="32"/>
  <c r="AI60" i="30"/>
  <c r="AJ21" i="30"/>
  <c r="AI61" i="30"/>
  <c r="AI18" i="30"/>
  <c r="AI60" i="29"/>
  <c r="AJ21" i="29"/>
  <c r="AI61" i="29"/>
  <c r="AI18" i="29"/>
  <c r="AE21" i="27"/>
  <c r="AD18" i="27"/>
  <c r="AD62" i="27"/>
  <c r="AD63" i="27"/>
  <c r="AI18" i="25"/>
  <c r="AI63" i="25"/>
  <c r="AI62" i="25"/>
  <c r="AI60" i="31" l="1"/>
  <c r="AJ21" i="31"/>
  <c r="AI18" i="31"/>
  <c r="AI61" i="31"/>
  <c r="AK21" i="33"/>
  <c r="AJ63" i="33"/>
  <c r="AJ62" i="33"/>
  <c r="AJ60" i="33"/>
  <c r="AJ59" i="33"/>
  <c r="AJ58" i="33"/>
  <c r="AJ57" i="33"/>
  <c r="AJ56" i="33"/>
  <c r="AJ55" i="33"/>
  <c r="AJ54" i="33"/>
  <c r="AJ53" i="33"/>
  <c r="AJ52" i="33"/>
  <c r="AJ51" i="33"/>
  <c r="AJ50" i="33"/>
  <c r="AJ49" i="33"/>
  <c r="AJ48" i="33"/>
  <c r="AJ47" i="33"/>
  <c r="AJ46" i="33"/>
  <c r="AJ45" i="33"/>
  <c r="AJ44" i="33"/>
  <c r="AJ43" i="33"/>
  <c r="AJ42" i="33"/>
  <c r="AJ41" i="33"/>
  <c r="AJ40" i="33"/>
  <c r="AJ39" i="33"/>
  <c r="AJ38" i="33"/>
  <c r="AJ37" i="33"/>
  <c r="AJ36" i="33"/>
  <c r="AJ35" i="33"/>
  <c r="AJ34" i="33"/>
  <c r="AJ33" i="33"/>
  <c r="AJ32" i="33"/>
  <c r="AJ31" i="33"/>
  <c r="AJ30" i="33"/>
  <c r="AJ29" i="33"/>
  <c r="AJ28" i="33"/>
  <c r="AJ27" i="33"/>
  <c r="AJ26" i="33"/>
  <c r="AJ25" i="33"/>
  <c r="AJ18" i="33"/>
  <c r="AJ61" i="33"/>
  <c r="AJ64" i="33"/>
  <c r="AK21" i="32"/>
  <c r="AJ62" i="32"/>
  <c r="AJ60" i="32"/>
  <c r="AJ59" i="32"/>
  <c r="AJ58" i="32"/>
  <c r="AJ57" i="32"/>
  <c r="AJ56" i="32"/>
  <c r="AJ55" i="32"/>
  <c r="AJ54" i="32"/>
  <c r="AJ53" i="32"/>
  <c r="AJ52" i="32"/>
  <c r="AJ51" i="32"/>
  <c r="AJ50" i="32"/>
  <c r="AJ49" i="32"/>
  <c r="AJ48" i="32"/>
  <c r="AJ47" i="32"/>
  <c r="AJ46" i="32"/>
  <c r="AJ45" i="32"/>
  <c r="AJ44" i="32"/>
  <c r="AJ43" i="32"/>
  <c r="AJ42" i="32"/>
  <c r="AJ41" i="32"/>
  <c r="AJ40" i="32"/>
  <c r="AJ39" i="32"/>
  <c r="AJ38" i="32"/>
  <c r="AJ37" i="32"/>
  <c r="AJ36" i="32"/>
  <c r="AJ35" i="32"/>
  <c r="AJ34" i="32"/>
  <c r="AJ33" i="32"/>
  <c r="AJ32" i="32"/>
  <c r="AJ31" i="32"/>
  <c r="AJ30" i="32"/>
  <c r="AJ29" i="32"/>
  <c r="AJ28" i="32"/>
  <c r="AJ27" i="32"/>
  <c r="AJ26" i="32"/>
  <c r="AJ25" i="32"/>
  <c r="AJ63" i="32"/>
  <c r="AJ61" i="32"/>
  <c r="AJ64" i="32"/>
  <c r="AJ18" i="32"/>
  <c r="AK21" i="30"/>
  <c r="AJ61" i="30"/>
  <c r="AJ59" i="30"/>
  <c r="AJ58" i="30"/>
  <c r="AJ57" i="30"/>
  <c r="AJ56" i="30"/>
  <c r="AJ55" i="30"/>
  <c r="AJ54" i="30"/>
  <c r="AJ53" i="30"/>
  <c r="AJ52" i="30"/>
  <c r="AJ51" i="30"/>
  <c r="AJ50" i="30"/>
  <c r="AJ49" i="30"/>
  <c r="AJ48" i="30"/>
  <c r="AJ47" i="30"/>
  <c r="AJ46" i="30"/>
  <c r="AJ45" i="30"/>
  <c r="AJ44" i="30"/>
  <c r="AJ43" i="30"/>
  <c r="AJ42" i="30"/>
  <c r="AJ41" i="30"/>
  <c r="AJ40" i="30"/>
  <c r="AJ39" i="30"/>
  <c r="AJ38" i="30"/>
  <c r="AJ37" i="30"/>
  <c r="AJ36" i="30"/>
  <c r="AJ35" i="30"/>
  <c r="AJ34" i="30"/>
  <c r="AJ33" i="30"/>
  <c r="AJ32" i="30"/>
  <c r="AJ31" i="30"/>
  <c r="AJ30" i="30"/>
  <c r="AJ29" i="30"/>
  <c r="AJ28" i="30"/>
  <c r="AJ27" i="30"/>
  <c r="AJ26" i="30"/>
  <c r="AJ25" i="30"/>
  <c r="AJ24" i="30"/>
  <c r="AJ18" i="30"/>
  <c r="AJ62" i="30"/>
  <c r="AJ60" i="30"/>
  <c r="AJ63" i="30"/>
  <c r="AK21" i="29"/>
  <c r="AJ18" i="29"/>
  <c r="AJ62" i="29"/>
  <c r="AJ61" i="29"/>
  <c r="AJ59" i="29"/>
  <c r="AJ58" i="29"/>
  <c r="AJ57" i="29"/>
  <c r="AJ56" i="29"/>
  <c r="AJ55" i="29"/>
  <c r="AJ54" i="29"/>
  <c r="AJ53" i="29"/>
  <c r="AJ52" i="29"/>
  <c r="AJ51" i="29"/>
  <c r="AJ50" i="29"/>
  <c r="AJ49" i="29"/>
  <c r="AJ48" i="29"/>
  <c r="AJ47" i="29"/>
  <c r="AJ46" i="29"/>
  <c r="AJ45" i="29"/>
  <c r="AJ44" i="29"/>
  <c r="AJ43" i="29"/>
  <c r="AJ42" i="29"/>
  <c r="AJ41" i="29"/>
  <c r="AJ40" i="29"/>
  <c r="AJ39" i="29"/>
  <c r="AJ38" i="29"/>
  <c r="AJ37" i="29"/>
  <c r="AJ36" i="29"/>
  <c r="AJ35" i="29"/>
  <c r="AJ34" i="29"/>
  <c r="AJ33" i="29"/>
  <c r="AJ32" i="29"/>
  <c r="AJ31" i="29"/>
  <c r="AJ30" i="29"/>
  <c r="AJ29" i="29"/>
  <c r="AJ28" i="29"/>
  <c r="AJ27" i="29"/>
  <c r="AJ26" i="29"/>
  <c r="AJ25" i="29"/>
  <c r="AJ24" i="29"/>
  <c r="AJ60" i="29"/>
  <c r="AJ63" i="29"/>
  <c r="AE54" i="27"/>
  <c r="AE40" i="27"/>
  <c r="AE30" i="27"/>
  <c r="AE60" i="27"/>
  <c r="AE53" i="27"/>
  <c r="AE18" i="27"/>
  <c r="AE52" i="27"/>
  <c r="AE45" i="27"/>
  <c r="AE59" i="27"/>
  <c r="AE44" i="27"/>
  <c r="AE55" i="27"/>
  <c r="AE36" i="27"/>
  <c r="AE32" i="27"/>
  <c r="AE35" i="27"/>
  <c r="AF21" i="27"/>
  <c r="AE62" i="27"/>
  <c r="AE63" i="27"/>
  <c r="AE56" i="27"/>
  <c r="AE41" i="27"/>
  <c r="AE58" i="27"/>
  <c r="AE48" i="27"/>
  <c r="AE39" i="27"/>
  <c r="AE34" i="27"/>
  <c r="AE33" i="27"/>
  <c r="AE46" i="27"/>
  <c r="AE26" i="27"/>
  <c r="AE25" i="27"/>
  <c r="AE22" i="27"/>
  <c r="AE17" i="27" s="1"/>
  <c r="AE38" i="27"/>
  <c r="AE51" i="27"/>
  <c r="AE28" i="27"/>
  <c r="AE27" i="27"/>
  <c r="AE43" i="27"/>
  <c r="AE37" i="27"/>
  <c r="AE65" i="27"/>
  <c r="AE50" i="27"/>
  <c r="AE49" i="27"/>
  <c r="AE29" i="27"/>
  <c r="AE42" i="27"/>
  <c r="AE64" i="27"/>
  <c r="AE31" i="27"/>
  <c r="AE57" i="27"/>
  <c r="AE47" i="27"/>
  <c r="AE24" i="27"/>
  <c r="AE61" i="27"/>
  <c r="AE23" i="27"/>
  <c r="AJ27" i="25"/>
  <c r="AJ44" i="25"/>
  <c r="AJ53" i="25"/>
  <c r="AJ50" i="25"/>
  <c r="AJ47" i="25"/>
  <c r="AJ18" i="25"/>
  <c r="AJ30" i="25"/>
  <c r="AJ31" i="25"/>
  <c r="AJ51" i="25"/>
  <c r="AJ54" i="25"/>
  <c r="AJ36" i="25"/>
  <c r="AJ29" i="25"/>
  <c r="AJ49" i="25"/>
  <c r="AJ26" i="25"/>
  <c r="AJ45" i="25"/>
  <c r="AJ37" i="25"/>
  <c r="AJ55" i="25"/>
  <c r="AJ40" i="25"/>
  <c r="AJ62" i="25"/>
  <c r="AJ60" i="25"/>
  <c r="AJ39" i="25"/>
  <c r="AJ42" i="25"/>
  <c r="AJ43" i="25"/>
  <c r="AJ46" i="25"/>
  <c r="AJ28" i="25"/>
  <c r="AJ57" i="25"/>
  <c r="AJ35" i="25"/>
  <c r="AJ38" i="25"/>
  <c r="AJ52" i="25"/>
  <c r="AJ64" i="25"/>
  <c r="AJ48" i="25"/>
  <c r="AJ59" i="25"/>
  <c r="AJ63" i="25"/>
  <c r="AJ33" i="25"/>
  <c r="AJ32" i="25"/>
  <c r="AJ41" i="25"/>
  <c r="AJ61" i="25"/>
  <c r="AJ34" i="25"/>
  <c r="AJ56" i="25"/>
  <c r="AJ65" i="25"/>
  <c r="AJ58" i="25"/>
  <c r="AK21" i="31" l="1"/>
  <c r="AJ58" i="31"/>
  <c r="AJ54" i="31"/>
  <c r="AJ50" i="31"/>
  <c r="AJ46" i="31"/>
  <c r="AJ42" i="31"/>
  <c r="AJ38" i="31"/>
  <c r="AJ34" i="31"/>
  <c r="AJ30" i="31"/>
  <c r="AJ26" i="31"/>
  <c r="AJ60" i="31"/>
  <c r="AJ25" i="31"/>
  <c r="AJ48" i="31"/>
  <c r="AJ36" i="31"/>
  <c r="AJ28" i="31"/>
  <c r="AJ59" i="31"/>
  <c r="AJ55" i="31"/>
  <c r="AJ43" i="31"/>
  <c r="AJ39" i="31"/>
  <c r="AJ31" i="31"/>
  <c r="AJ18" i="31"/>
  <c r="AJ57" i="31"/>
  <c r="AJ53" i="31"/>
  <c r="AJ49" i="31"/>
  <c r="AJ45" i="31"/>
  <c r="AJ41" i="31"/>
  <c r="AJ37" i="31"/>
  <c r="AJ33" i="31"/>
  <c r="AJ29" i="31"/>
  <c r="AJ63" i="31"/>
  <c r="AJ61" i="31"/>
  <c r="AJ56" i="31"/>
  <c r="AJ52" i="31"/>
  <c r="AJ44" i="31"/>
  <c r="AJ40" i="31"/>
  <c r="AJ32" i="31"/>
  <c r="AJ24" i="31"/>
  <c r="AJ51" i="31"/>
  <c r="AJ35" i="31"/>
  <c r="AJ27" i="31"/>
  <c r="AJ47" i="31"/>
  <c r="AJ62" i="31"/>
  <c r="AK62" i="33"/>
  <c r="AK60" i="33"/>
  <c r="AK59" i="33"/>
  <c r="AK58" i="33"/>
  <c r="AK57" i="33"/>
  <c r="AK56" i="33"/>
  <c r="AK55" i="33"/>
  <c r="AK54" i="33"/>
  <c r="AK53" i="33"/>
  <c r="AK52" i="33"/>
  <c r="AK51" i="33"/>
  <c r="AK50" i="33"/>
  <c r="AK49" i="33"/>
  <c r="AK48" i="33"/>
  <c r="AK47" i="33"/>
  <c r="AK46" i="33"/>
  <c r="AK45" i="33"/>
  <c r="AK44" i="33"/>
  <c r="AK43" i="33"/>
  <c r="AK42" i="33"/>
  <c r="AK41" i="33"/>
  <c r="AK40" i="33"/>
  <c r="AK39" i="33"/>
  <c r="AK38" i="33"/>
  <c r="AK37" i="33"/>
  <c r="AK36" i="33"/>
  <c r="AK35" i="33"/>
  <c r="AK34" i="33"/>
  <c r="AK33" i="33"/>
  <c r="AK32" i="33"/>
  <c r="AK31" i="33"/>
  <c r="AK30" i="33"/>
  <c r="AK29" i="33"/>
  <c r="AK28" i="33"/>
  <c r="AK27" i="33"/>
  <c r="AK26" i="33"/>
  <c r="AK25" i="33"/>
  <c r="AK18" i="33"/>
  <c r="AK63" i="33"/>
  <c r="AK64" i="33"/>
  <c r="AK61" i="33"/>
  <c r="AK62" i="32"/>
  <c r="AK60" i="32"/>
  <c r="AK59" i="32"/>
  <c r="AK58" i="32"/>
  <c r="AK57" i="32"/>
  <c r="AK56" i="32"/>
  <c r="AK55" i="32"/>
  <c r="AK54" i="32"/>
  <c r="AK53" i="32"/>
  <c r="AK52" i="32"/>
  <c r="AK51" i="32"/>
  <c r="AK50" i="32"/>
  <c r="AK49" i="32"/>
  <c r="AK48" i="32"/>
  <c r="AK47" i="32"/>
  <c r="AK46" i="32"/>
  <c r="AK45" i="32"/>
  <c r="AK44" i="32"/>
  <c r="AK43" i="32"/>
  <c r="AK42" i="32"/>
  <c r="AK41" i="32"/>
  <c r="AK40" i="32"/>
  <c r="AK39" i="32"/>
  <c r="AK38" i="32"/>
  <c r="AK37" i="32"/>
  <c r="AK36" i="32"/>
  <c r="AK35" i="32"/>
  <c r="AK34" i="32"/>
  <c r="AK33" i="32"/>
  <c r="AK32" i="32"/>
  <c r="AK31" i="32"/>
  <c r="AK30" i="32"/>
  <c r="AK29" i="32"/>
  <c r="AK28" i="32"/>
  <c r="AK27" i="32"/>
  <c r="AK26" i="32"/>
  <c r="AK25" i="32"/>
  <c r="AK18" i="32"/>
  <c r="AK63" i="32"/>
  <c r="AK64" i="32"/>
  <c r="AK61" i="32"/>
  <c r="AK61" i="30"/>
  <c r="AK59" i="30"/>
  <c r="AK58" i="30"/>
  <c r="AK57" i="30"/>
  <c r="AK56" i="30"/>
  <c r="AK55" i="30"/>
  <c r="AK54" i="30"/>
  <c r="AK53" i="30"/>
  <c r="AK52" i="30"/>
  <c r="AK51" i="30"/>
  <c r="AK50" i="30"/>
  <c r="AK49" i="30"/>
  <c r="AK48" i="30"/>
  <c r="AK47" i="30"/>
  <c r="AK46" i="30"/>
  <c r="AK45" i="30"/>
  <c r="AK44" i="30"/>
  <c r="AK43" i="30"/>
  <c r="AK42" i="30"/>
  <c r="AK41" i="30"/>
  <c r="AK40" i="30"/>
  <c r="AK39" i="30"/>
  <c r="AK38" i="30"/>
  <c r="AK37" i="30"/>
  <c r="AK36" i="30"/>
  <c r="AK35" i="30"/>
  <c r="AK34" i="30"/>
  <c r="AK33" i="30"/>
  <c r="AK32" i="30"/>
  <c r="AK31" i="30"/>
  <c r="AK30" i="30"/>
  <c r="AK29" i="30"/>
  <c r="AK28" i="30"/>
  <c r="AK27" i="30"/>
  <c r="AK26" i="30"/>
  <c r="AK25" i="30"/>
  <c r="AK24" i="30"/>
  <c r="AK18" i="30"/>
  <c r="AK63" i="30"/>
  <c r="AK60" i="30"/>
  <c r="AK62" i="30"/>
  <c r="AK61" i="29"/>
  <c r="AK59" i="29"/>
  <c r="AK58" i="29"/>
  <c r="AK57" i="29"/>
  <c r="AK56" i="29"/>
  <c r="AK55" i="29"/>
  <c r="AK54" i="29"/>
  <c r="AK53" i="29"/>
  <c r="AK52" i="29"/>
  <c r="AK51" i="29"/>
  <c r="AK50" i="29"/>
  <c r="AK49" i="29"/>
  <c r="AK48" i="29"/>
  <c r="AK47" i="29"/>
  <c r="AK46" i="29"/>
  <c r="AK45" i="29"/>
  <c r="AK44" i="29"/>
  <c r="AK43" i="29"/>
  <c r="AK42" i="29"/>
  <c r="AK41" i="29"/>
  <c r="AK40" i="29"/>
  <c r="AK39" i="29"/>
  <c r="AK38" i="29"/>
  <c r="AK37" i="29"/>
  <c r="AK36" i="29"/>
  <c r="AK35" i="29"/>
  <c r="AK34" i="29"/>
  <c r="AK33" i="29"/>
  <c r="AK32" i="29"/>
  <c r="AK31" i="29"/>
  <c r="AK30" i="29"/>
  <c r="AK29" i="29"/>
  <c r="AK28" i="29"/>
  <c r="AK27" i="29"/>
  <c r="AK26" i="29"/>
  <c r="AK25" i="29"/>
  <c r="AK24" i="29"/>
  <c r="AK18" i="29"/>
  <c r="AK60" i="29"/>
  <c r="AK62" i="29"/>
  <c r="AK63" i="29"/>
  <c r="AF52" i="27"/>
  <c r="AF30" i="27"/>
  <c r="AF59" i="27"/>
  <c r="AF32" i="27"/>
  <c r="AF57" i="27"/>
  <c r="AF39" i="27"/>
  <c r="AF28" i="27"/>
  <c r="AF27" i="27"/>
  <c r="AF40" i="27"/>
  <c r="AF62" i="27"/>
  <c r="AF18" i="27"/>
  <c r="AF63" i="27"/>
  <c r="AF42" i="27"/>
  <c r="AF38" i="27"/>
  <c r="AF50" i="27"/>
  <c r="AF36" i="27"/>
  <c r="AF61" i="27"/>
  <c r="AF55" i="27"/>
  <c r="AF58" i="27"/>
  <c r="AF41" i="27"/>
  <c r="AF65" i="27"/>
  <c r="AF54" i="27"/>
  <c r="AF53" i="27"/>
  <c r="AF23" i="27"/>
  <c r="AF24" i="27"/>
  <c r="AF49" i="27"/>
  <c r="AF51" i="27"/>
  <c r="AF35" i="27"/>
  <c r="AF60" i="27"/>
  <c r="AF31" i="27"/>
  <c r="AF45" i="27"/>
  <c r="AF25" i="27"/>
  <c r="AF37" i="27"/>
  <c r="AF33" i="27"/>
  <c r="AF26" i="27"/>
  <c r="AF64" i="27"/>
  <c r="AF46" i="27"/>
  <c r="AF43" i="27"/>
  <c r="AF56" i="27"/>
  <c r="AF47" i="27"/>
  <c r="AF29" i="27"/>
  <c r="AF44" i="27"/>
  <c r="AF34" i="27"/>
  <c r="AF48" i="27"/>
  <c r="AF22" i="27"/>
  <c r="AF17" i="27" s="1"/>
  <c r="F18" i="27" s="1"/>
  <c r="AK38" i="25"/>
  <c r="AK41" i="25"/>
  <c r="AK43" i="25"/>
  <c r="AK40" i="25"/>
  <c r="AK31" i="25"/>
  <c r="AK57" i="25"/>
  <c r="AK65" i="25"/>
  <c r="AK58" i="25"/>
  <c r="AK55" i="25"/>
  <c r="AK30" i="25"/>
  <c r="AK56" i="25"/>
  <c r="AK46" i="25"/>
  <c r="AK36" i="25"/>
  <c r="AK27" i="25"/>
  <c r="AK48" i="25"/>
  <c r="AK28" i="25"/>
  <c r="AK54" i="25"/>
  <c r="AK63" i="25"/>
  <c r="AK44" i="25"/>
  <c r="AK45" i="25"/>
  <c r="AK62" i="25"/>
  <c r="AK53" i="25"/>
  <c r="AK52" i="25"/>
  <c r="AK29" i="25"/>
  <c r="AK26" i="25"/>
  <c r="AK60" i="25"/>
  <c r="AK61" i="25"/>
  <c r="AK59" i="25"/>
  <c r="AK35" i="25"/>
  <c r="AK33" i="25"/>
  <c r="AK42" i="25"/>
  <c r="AK51" i="25"/>
  <c r="AK47" i="25"/>
  <c r="AK32" i="25"/>
  <c r="AK34" i="25"/>
  <c r="AK64" i="25"/>
  <c r="AK49" i="25"/>
  <c r="AK50" i="25"/>
  <c r="AK18" i="25"/>
  <c r="AK37" i="25"/>
  <c r="AK39" i="25"/>
  <c r="AK61" i="31" l="1"/>
  <c r="AK56" i="31"/>
  <c r="AK52" i="31"/>
  <c r="AK48" i="31"/>
  <c r="AK44" i="31"/>
  <c r="AK40" i="31"/>
  <c r="AK36" i="31"/>
  <c r="AK32" i="31"/>
  <c r="AK28" i="31"/>
  <c r="AK24" i="31"/>
  <c r="AK63" i="31"/>
  <c r="AK59" i="31"/>
  <c r="AK55" i="31"/>
  <c r="AK51" i="31"/>
  <c r="AK47" i="31"/>
  <c r="AK43" i="31"/>
  <c r="AK39" i="31"/>
  <c r="AK35" i="31"/>
  <c r="AK31" i="31"/>
  <c r="AK27" i="31"/>
  <c r="AK18" i="31"/>
  <c r="AK57" i="31"/>
  <c r="AK49" i="31"/>
  <c r="AK45" i="31"/>
  <c r="AK37" i="31"/>
  <c r="AK29" i="31"/>
  <c r="AK60" i="31"/>
  <c r="AK58" i="31"/>
  <c r="AK54" i="31"/>
  <c r="AK50" i="31"/>
  <c r="AK46" i="31"/>
  <c r="AK42" i="31"/>
  <c r="AK38" i="31"/>
  <c r="AK34" i="31"/>
  <c r="AK30" i="31"/>
  <c r="AK26" i="31"/>
  <c r="AK62" i="31"/>
  <c r="AK53" i="31"/>
  <c r="AK41" i="31"/>
  <c r="AK33" i="31"/>
  <c r="AK25" i="31"/>
  <c r="H20" i="27"/>
  <c r="F20" i="27"/>
  <c r="U19" i="27" s="1"/>
  <c r="F18" i="25"/>
  <c r="AA19" i="27" l="1"/>
  <c r="I19" i="27"/>
  <c r="R19" i="27"/>
  <c r="J19" i="27"/>
  <c r="O19" i="27"/>
  <c r="K19" i="27"/>
  <c r="Z19" i="27"/>
  <c r="AF19" i="27"/>
  <c r="AC19" i="27"/>
  <c r="Y19" i="27"/>
  <c r="AB19" i="27"/>
  <c r="F20" i="25"/>
  <c r="H20" i="25"/>
  <c r="L19" i="27"/>
  <c r="P19" i="27"/>
  <c r="M19" i="27"/>
  <c r="T19" i="27"/>
  <c r="S19" i="27"/>
  <c r="Q19" i="27"/>
  <c r="N19" i="27"/>
  <c r="AD19" i="27"/>
  <c r="V19" i="27"/>
  <c r="AE19" i="27"/>
  <c r="H19" i="27"/>
  <c r="X19" i="27"/>
  <c r="W19" i="27"/>
  <c r="M19" i="25" l="1"/>
  <c r="K19" i="25"/>
  <c r="U19" i="25"/>
  <c r="H19" i="25"/>
  <c r="Z19" i="25"/>
  <c r="T19" i="25"/>
  <c r="L19" i="25"/>
  <c r="AI19" i="25"/>
  <c r="AJ19" i="25"/>
  <c r="R19" i="25"/>
  <c r="AG19" i="25"/>
  <c r="AE19" i="25"/>
  <c r="I19" i="25"/>
  <c r="Y19" i="25"/>
  <c r="O19" i="25"/>
  <c r="Q19" i="25"/>
  <c r="S19" i="25"/>
  <c r="AF19" i="25"/>
  <c r="P19" i="25"/>
  <c r="J19" i="25"/>
  <c r="N19" i="25"/>
  <c r="X19" i="25"/>
  <c r="V19" i="25"/>
  <c r="W19" i="25"/>
  <c r="AK19" i="25"/>
</calcChain>
</file>

<file path=xl/comments1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<sst xmlns="http://schemas.openxmlformats.org/spreadsheetml/2006/main" count="266" uniqueCount="72">
  <si>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</si>
  <si>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</si>
  <si>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</si>
  <si>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</si>
  <si>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</si>
  <si>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</si>
  <si>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</si>
  <si>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</si>
  <si>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</si>
  <si>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</si>
  <si>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</si>
  <si>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</si>
  <si>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</si>
  <si>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</si>
  <si>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</si>
  <si>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</si>
  <si>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</si>
  <si>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</si>
  <si>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</si>
  <si>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</si>
  <si>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</si>
  <si>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</si>
  <si>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</si>
  <si>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</si>
  <si>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Nombre del Proyecto:</t>
  </si>
  <si>
    <t>Dueño del Proyecto</t>
  </si>
  <si>
    <t>Gerente del Proyecto:</t>
  </si>
  <si>
    <t>RESTOBAR "LOS 5 TENEDORES"</t>
  </si>
  <si>
    <t>JOSEFINO ROJAS RAMIREZ</t>
  </si>
  <si>
    <t>GRUPO2</t>
  </si>
  <si>
    <t>T01_DP</t>
  </si>
  <si>
    <t>T02_DP</t>
  </si>
  <si>
    <t>T03_DP</t>
  </si>
  <si>
    <t>T04_DP</t>
  </si>
  <si>
    <t>Josefino</t>
  </si>
  <si>
    <t>Imprimir reportes de los productos de consumo</t>
  </si>
  <si>
    <t>Imprimir reportes de las ventas</t>
  </si>
  <si>
    <t>Imprimir reportes de estado de flujo de efectivo</t>
  </si>
  <si>
    <t>Imprimir reportes de estado de cambios de productos</t>
  </si>
  <si>
    <t>HU01</t>
  </si>
  <si>
    <t>HU02</t>
  </si>
  <si>
    <t>HU03</t>
  </si>
  <si>
    <t>HU04</t>
  </si>
  <si>
    <t>T05_ADMIN</t>
  </si>
  <si>
    <t>Alimentar la base de datos</t>
  </si>
  <si>
    <t>T06_ADMIN</t>
  </si>
  <si>
    <t>Usar claves de acceso</t>
  </si>
  <si>
    <t>T07_CAJA</t>
  </si>
  <si>
    <t>Creación de formularios</t>
  </si>
  <si>
    <t>T08_CAJA</t>
  </si>
  <si>
    <t>Liquidación de caja</t>
  </si>
  <si>
    <t>T09_DS</t>
  </si>
  <si>
    <t>Generación del reporte del estado del negocio</t>
  </si>
  <si>
    <t>T10_DS</t>
  </si>
  <si>
    <t>Generación de reportes de errores</t>
  </si>
  <si>
    <t>T11_DS</t>
  </si>
  <si>
    <t>Crear claves nivel usuario y administrador</t>
  </si>
  <si>
    <t>T12_TP</t>
  </si>
  <si>
    <t>Imprimir reporte de errores</t>
  </si>
  <si>
    <t>T13_TP</t>
  </si>
  <si>
    <t>Generación de código para la mejora del sistema</t>
  </si>
  <si>
    <t>T14_SM</t>
  </si>
  <si>
    <t>T15_SM</t>
  </si>
  <si>
    <t>Integración de procesos faltantes</t>
  </si>
  <si>
    <t>T16_SM</t>
  </si>
  <si>
    <t>Pruebas de codificación</t>
  </si>
  <si>
    <t>Emilia</t>
  </si>
  <si>
    <t>José</t>
  </si>
  <si>
    <t>Susan</t>
  </si>
  <si>
    <t>Milagros</t>
  </si>
  <si>
    <t>Estudio del negocio con procesos implementados</t>
  </si>
  <si>
    <t>Grupo2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</si>
</sst>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1'!$H$17:$AK$17</c:f>
              <c:numCache>
                <c:formatCode>General</c:formatCode>
                <c:ptCount val="30"/>
                <c:pt idx="0">
                  <c:v>120</c:v>
                </c:pt>
                <c:pt idx="1">
                  <c:v>116</c:v>
                </c:pt>
                <c:pt idx="2">
                  <c:v>112</c:v>
                </c:pt>
                <c:pt idx="3">
                  <c:v>108</c:v>
                </c:pt>
                <c:pt idx="4">
                  <c:v>104</c:v>
                </c:pt>
                <c:pt idx="5">
                  <c:v>100</c:v>
                </c:pt>
                <c:pt idx="6">
                  <c:v>96</c:v>
                </c:pt>
                <c:pt idx="7">
                  <c:v>92</c:v>
                </c:pt>
                <c:pt idx="8">
                  <c:v>88</c:v>
                </c:pt>
                <c:pt idx="9">
                  <c:v>84</c:v>
                </c:pt>
                <c:pt idx="10">
                  <c:v>80</c:v>
                </c:pt>
                <c:pt idx="11">
                  <c:v>76</c:v>
                </c:pt>
                <c:pt idx="12">
                  <c:v>72</c:v>
                </c:pt>
                <c:pt idx="13">
                  <c:v>68</c:v>
                </c:pt>
                <c:pt idx="14">
                  <c:v>64</c:v>
                </c:pt>
                <c:pt idx="15">
                  <c:v>60</c:v>
                </c:pt>
                <c:pt idx="16">
                  <c:v>56</c:v>
                </c:pt>
                <c:pt idx="17">
                  <c:v>52</c:v>
                </c:pt>
                <c:pt idx="18">
                  <c:v>48</c:v>
                </c:pt>
                <c:pt idx="19">
                  <c:v>44</c:v>
                </c:pt>
                <c:pt idx="20">
                  <c:v>40</c:v>
                </c:pt>
                <c:pt idx="21">
                  <c:v>36</c:v>
                </c:pt>
                <c:pt idx="22">
                  <c:v>28</c:v>
                </c:pt>
                <c:pt idx="23">
                  <c:v>24</c:v>
                </c:pt>
                <c:pt idx="24">
                  <c:v>20</c:v>
                </c:pt>
                <c:pt idx="25">
                  <c:v>16</c:v>
                </c:pt>
                <c:pt idx="26">
                  <c:v>12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C-4060-94B8-1B9E7E5F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1'!$H$18:$AK$18</c:f>
              <c:numCache>
                <c:formatCode>General</c:formatCode>
                <c:ptCount val="30"/>
                <c:pt idx="0">
                  <c:v>120</c:v>
                </c:pt>
                <c:pt idx="1">
                  <c:v>116</c:v>
                </c:pt>
                <c:pt idx="2">
                  <c:v>112</c:v>
                </c:pt>
                <c:pt idx="3">
                  <c:v>108</c:v>
                </c:pt>
                <c:pt idx="4">
                  <c:v>104</c:v>
                </c:pt>
                <c:pt idx="5">
                  <c:v>100</c:v>
                </c:pt>
                <c:pt idx="6">
                  <c:v>96</c:v>
                </c:pt>
                <c:pt idx="7">
                  <c:v>92</c:v>
                </c:pt>
                <c:pt idx="8">
                  <c:v>88</c:v>
                </c:pt>
                <c:pt idx="9">
                  <c:v>84</c:v>
                </c:pt>
                <c:pt idx="10">
                  <c:v>80</c:v>
                </c:pt>
                <c:pt idx="11">
                  <c:v>76</c:v>
                </c:pt>
                <c:pt idx="12">
                  <c:v>72</c:v>
                </c:pt>
                <c:pt idx="13">
                  <c:v>68</c:v>
                </c:pt>
                <c:pt idx="14">
                  <c:v>64</c:v>
                </c:pt>
                <c:pt idx="15">
                  <c:v>60</c:v>
                </c:pt>
                <c:pt idx="16">
                  <c:v>56</c:v>
                </c:pt>
                <c:pt idx="17">
                  <c:v>52</c:v>
                </c:pt>
                <c:pt idx="18">
                  <c:v>48</c:v>
                </c:pt>
                <c:pt idx="23">
                  <c:v>28</c:v>
                </c:pt>
                <c:pt idx="24">
                  <c:v>24</c:v>
                </c:pt>
                <c:pt idx="25">
                  <c:v>20</c:v>
                </c:pt>
                <c:pt idx="27">
                  <c:v>12</c:v>
                </c:pt>
                <c:pt idx="28">
                  <c:v>8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C-4060-94B8-1B9E7E5F0AC4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1'!$H$19:$AK$19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C-4060-94B8-1B9E7E5F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2'!$H$17:$AK$17</c:f>
              <c:numCache>
                <c:formatCode>General</c:formatCode>
                <c:ptCount val="30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14</c:v>
                </c:pt>
                <c:pt idx="23">
                  <c:v>12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6-4F23-B81D-95E76A7B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2'!$H$18:$AK$18</c:f>
              <c:numCache>
                <c:formatCode>General</c:formatCode>
                <c:ptCount val="30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6-4F23-B81D-95E76A7B8F5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2'!$H$19:$AK$19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6-4F23-B81D-95E76A7B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3'!$H$17:$AK$17</c:f>
              <c:numCache>
                <c:formatCode>General</c:formatCode>
                <c:ptCount val="30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14</c:v>
                </c:pt>
                <c:pt idx="23">
                  <c:v>12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C-46DA-AC2C-3F4C15C7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3'!$H$18:$AK$18</c:f>
              <c:numCache>
                <c:formatCode>General</c:formatCode>
                <c:ptCount val="30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6DA-AC2C-3F4C15C7F0C3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3'!$H$19:$AK$19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C-46DA-AC2C-3F4C15C7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4'!$H$17:$AK$17</c:f>
              <c:numCache>
                <c:formatCode>General</c:formatCode>
                <c:ptCount val="30"/>
                <c:pt idx="0">
                  <c:v>60</c:v>
                </c:pt>
                <c:pt idx="1">
                  <c:v>87</c:v>
                </c:pt>
                <c:pt idx="2">
                  <c:v>84</c:v>
                </c:pt>
                <c:pt idx="3">
                  <c:v>81</c:v>
                </c:pt>
                <c:pt idx="4">
                  <c:v>78</c:v>
                </c:pt>
                <c:pt idx="5">
                  <c:v>75</c:v>
                </c:pt>
                <c:pt idx="6">
                  <c:v>72</c:v>
                </c:pt>
                <c:pt idx="7">
                  <c:v>69</c:v>
                </c:pt>
                <c:pt idx="8">
                  <c:v>66</c:v>
                </c:pt>
                <c:pt idx="9">
                  <c:v>63</c:v>
                </c:pt>
                <c:pt idx="10">
                  <c:v>60</c:v>
                </c:pt>
                <c:pt idx="11">
                  <c:v>57</c:v>
                </c:pt>
                <c:pt idx="12">
                  <c:v>54</c:v>
                </c:pt>
                <c:pt idx="13">
                  <c:v>51</c:v>
                </c:pt>
                <c:pt idx="14">
                  <c:v>48</c:v>
                </c:pt>
                <c:pt idx="15">
                  <c:v>45</c:v>
                </c:pt>
                <c:pt idx="16">
                  <c:v>42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30</c:v>
                </c:pt>
                <c:pt idx="21">
                  <c:v>27</c:v>
                </c:pt>
                <c:pt idx="22">
                  <c:v>21</c:v>
                </c:pt>
                <c:pt idx="23">
                  <c:v>18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8-4464-8472-84371D83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4'!$H$18:$AK$18</c:f>
              <c:numCache>
                <c:formatCode>General</c:formatCode>
                <c:ptCount val="30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8-4464-8472-84371D83F00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4'!$H$19:$AK$19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8-4464-8472-84371D83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5'!$H$17:$AK$17</c:f>
              <c:numCache>
                <c:formatCode>General</c:formatCode>
                <c:ptCount val="30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14</c:v>
                </c:pt>
                <c:pt idx="23">
                  <c:v>12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3-432F-BC56-BCDAC386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5'!$H$18:$AK$18</c:f>
              <c:numCache>
                <c:formatCode>General</c:formatCode>
                <c:ptCount val="30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3-432F-BC56-BCDAC3866AEB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5'!$H$19:$AK$19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3-432F-BC56-BCDAC386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1-4F18-A1E6-98B4AB2A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1-4F18-A1E6-98B4AB2A8DF3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1-4F18-A1E6-98B4AB2A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6'!$H$17:$AK$17</c:f>
              <c:numCache>
                <c:formatCode>General</c:formatCode>
                <c:ptCount val="30"/>
                <c:pt idx="0">
                  <c:v>90</c:v>
                </c:pt>
                <c:pt idx="1">
                  <c:v>87</c:v>
                </c:pt>
                <c:pt idx="2">
                  <c:v>84</c:v>
                </c:pt>
                <c:pt idx="3">
                  <c:v>81</c:v>
                </c:pt>
                <c:pt idx="4">
                  <c:v>78</c:v>
                </c:pt>
                <c:pt idx="5">
                  <c:v>75</c:v>
                </c:pt>
                <c:pt idx="6">
                  <c:v>72</c:v>
                </c:pt>
                <c:pt idx="7">
                  <c:v>69</c:v>
                </c:pt>
                <c:pt idx="8">
                  <c:v>66</c:v>
                </c:pt>
                <c:pt idx="9">
                  <c:v>63</c:v>
                </c:pt>
                <c:pt idx="10">
                  <c:v>60</c:v>
                </c:pt>
                <c:pt idx="11">
                  <c:v>57</c:v>
                </c:pt>
                <c:pt idx="12">
                  <c:v>54</c:v>
                </c:pt>
                <c:pt idx="13">
                  <c:v>51</c:v>
                </c:pt>
                <c:pt idx="14">
                  <c:v>48</c:v>
                </c:pt>
                <c:pt idx="15">
                  <c:v>45</c:v>
                </c:pt>
                <c:pt idx="16">
                  <c:v>42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30</c:v>
                </c:pt>
                <c:pt idx="21">
                  <c:v>27</c:v>
                </c:pt>
                <c:pt idx="22">
                  <c:v>21</c:v>
                </c:pt>
                <c:pt idx="23">
                  <c:v>18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1-4C54-B9BA-2BF89ADA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6'!$H$18:$AK$18</c:f>
              <c:numCache>
                <c:formatCode>General</c:formatCode>
                <c:ptCount val="30"/>
                <c:pt idx="0">
                  <c:v>90</c:v>
                </c:pt>
                <c:pt idx="1">
                  <c:v>87</c:v>
                </c:pt>
                <c:pt idx="2">
                  <c:v>84</c:v>
                </c:pt>
                <c:pt idx="3">
                  <c:v>81</c:v>
                </c:pt>
                <c:pt idx="4">
                  <c:v>78</c:v>
                </c:pt>
                <c:pt idx="5">
                  <c:v>75</c:v>
                </c:pt>
                <c:pt idx="6">
                  <c:v>72</c:v>
                </c:pt>
                <c:pt idx="7">
                  <c:v>69</c:v>
                </c:pt>
                <c:pt idx="8">
                  <c:v>66</c:v>
                </c:pt>
                <c:pt idx="9">
                  <c:v>63</c:v>
                </c:pt>
                <c:pt idx="10">
                  <c:v>60</c:v>
                </c:pt>
                <c:pt idx="11">
                  <c:v>57</c:v>
                </c:pt>
                <c:pt idx="12">
                  <c:v>54</c:v>
                </c:pt>
                <c:pt idx="13">
                  <c:v>51</c:v>
                </c:pt>
                <c:pt idx="14">
                  <c:v>48</c:v>
                </c:pt>
                <c:pt idx="15">
                  <c:v>45</c:v>
                </c:pt>
                <c:pt idx="16">
                  <c:v>42</c:v>
                </c:pt>
                <c:pt idx="17">
                  <c:v>39</c:v>
                </c:pt>
                <c:pt idx="18">
                  <c:v>36</c:v>
                </c:pt>
                <c:pt idx="23">
                  <c:v>21</c:v>
                </c:pt>
                <c:pt idx="24">
                  <c:v>18</c:v>
                </c:pt>
                <c:pt idx="25">
                  <c:v>15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1-4C54-B9BA-2BF89ADAF8E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6'!$H$19:$AK$19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1-4C54-B9BA-2BF89ADA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37</xdr:col>
      <xdr:colOff>47625</xdr:colOff>
      <xdr:row>14</xdr:row>
      <xdr:rowOff>133350</xdr:rowOff>
    </xdr:to>
    <xdr:graphicFrame macro="">
      <xdr:nvGraphicFramePr>
        <xdr:cNvPr id="1587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37</xdr:col>
      <xdr:colOff>47625</xdr:colOff>
      <xdr:row>14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37</xdr:col>
      <xdr:colOff>47625</xdr:colOff>
      <xdr:row>14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37</xdr:col>
      <xdr:colOff>47625</xdr:colOff>
      <xdr:row>14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37</xdr:col>
      <xdr:colOff>47625</xdr:colOff>
      <xdr:row>14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37</xdr:col>
      <xdr:colOff>47625</xdr:colOff>
      <xdr:row>14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AK71"/>
  <sheetViews>
    <sheetView tabSelected="1" workbookViewId="0">
      <selection activeCell="C8" sqref="C8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45.285156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7" width="4.42578125" style="1" customWidth="1"/>
  </cols>
  <sheetData>
    <row r="1" spans="2:37" ht="13.5" thickBot="1" x14ac:dyDescent="0.25"/>
    <row r="2" spans="2:37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</row>
    <row r="3" spans="2:37" ht="15" customHeight="1" x14ac:dyDescent="0.2">
      <c r="B3" s="21"/>
      <c r="C3" s="14" t="s">
        <v>24</v>
      </c>
      <c r="D3" s="39" t="s">
        <v>27</v>
      </c>
      <c r="E3" s="39"/>
      <c r="F3" s="39"/>
      <c r="G3" s="39"/>
      <c r="H3" s="39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22"/>
    </row>
    <row r="4" spans="2:37" ht="15" customHeight="1" x14ac:dyDescent="0.2">
      <c r="B4" s="21"/>
      <c r="C4" s="14" t="s">
        <v>25</v>
      </c>
      <c r="D4" s="39" t="s">
        <v>28</v>
      </c>
      <c r="E4" s="39"/>
      <c r="F4" s="39"/>
      <c r="G4" s="39"/>
      <c r="H4" s="39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22"/>
    </row>
    <row r="5" spans="2:37" ht="15" customHeight="1" x14ac:dyDescent="0.2">
      <c r="B5" s="21"/>
      <c r="C5" s="14" t="s">
        <v>26</v>
      </c>
      <c r="D5" s="39" t="s">
        <v>29</v>
      </c>
      <c r="E5" s="39"/>
      <c r="F5" s="39"/>
      <c r="G5" s="39"/>
      <c r="H5" s="39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2"/>
    </row>
    <row r="6" spans="2:37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</row>
    <row r="8" spans="2:37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2:37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6" spans="2:37" x14ac:dyDescent="0.2">
      <c r="B16" s="5"/>
      <c r="C16" s="5" t="s">
        <v>11</v>
      </c>
      <c r="D16" s="10">
        <v>30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2:37" x14ac:dyDescent="0.2">
      <c r="B17" s="5"/>
      <c r="C17" s="5" t="s">
        <v>12</v>
      </c>
      <c r="D17" s="10">
        <v>30</v>
      </c>
      <c r="E17" s="5" t="s">
        <v>13</v>
      </c>
      <c r="F17" s="5" t="s">
        <v>17</v>
      </c>
      <c r="G17" s="4">
        <f ca="1">SUM(OFFSET(G21,1,0,TaskRows,1))</f>
        <v>120</v>
      </c>
      <c r="H17" s="4">
        <f ca="1">IF(AND(SUM(OFFSET(H21,1,0,TaskRows,1))=0),0,SUM(OFFSET(H21,1,0,TaskRows,1)))</f>
        <v>120</v>
      </c>
      <c r="I17" s="4">
        <f t="shared" ref="I17:AK17" ca="1" si="0">IF(AND(SUM(OFFSET(I21,1,0,TaskRows,1))=0),"",SUM(OFFSET(I21,1,0,TaskRows,1)))</f>
        <v>116</v>
      </c>
      <c r="J17" s="4">
        <f t="shared" ca="1" si="0"/>
        <v>112</v>
      </c>
      <c r="K17" s="4">
        <f t="shared" ca="1" si="0"/>
        <v>108</v>
      </c>
      <c r="L17" s="4">
        <f t="shared" ca="1" si="0"/>
        <v>104</v>
      </c>
      <c r="M17" s="4">
        <f t="shared" ca="1" si="0"/>
        <v>100</v>
      </c>
      <c r="N17" s="4">
        <f t="shared" ca="1" si="0"/>
        <v>96</v>
      </c>
      <c r="O17" s="4">
        <f t="shared" ca="1" si="0"/>
        <v>92</v>
      </c>
      <c r="P17" s="4">
        <f t="shared" ca="1" si="0"/>
        <v>88</v>
      </c>
      <c r="Q17" s="4">
        <f t="shared" ca="1" si="0"/>
        <v>84</v>
      </c>
      <c r="R17" s="4">
        <f t="shared" ca="1" si="0"/>
        <v>80</v>
      </c>
      <c r="S17" s="4">
        <f t="shared" ca="1" si="0"/>
        <v>76</v>
      </c>
      <c r="T17" s="4">
        <f t="shared" ca="1" si="0"/>
        <v>72</v>
      </c>
      <c r="U17" s="4">
        <f t="shared" ca="1" si="0"/>
        <v>68</v>
      </c>
      <c r="V17" s="4">
        <f t="shared" ca="1" si="0"/>
        <v>64</v>
      </c>
      <c r="W17" s="4">
        <f t="shared" ca="1" si="0"/>
        <v>60</v>
      </c>
      <c r="X17" s="4">
        <f t="shared" ca="1" si="0"/>
        <v>56</v>
      </c>
      <c r="Y17" s="4">
        <f t="shared" ca="1" si="0"/>
        <v>52</v>
      </c>
      <c r="Z17" s="4">
        <f t="shared" ca="1" si="0"/>
        <v>48</v>
      </c>
      <c r="AA17" s="4">
        <f t="shared" ca="1" si="0"/>
        <v>44</v>
      </c>
      <c r="AB17" s="4">
        <f t="shared" ca="1" si="0"/>
        <v>40</v>
      </c>
      <c r="AC17" s="4">
        <f t="shared" ca="1" si="0"/>
        <v>36</v>
      </c>
      <c r="AD17" s="4">
        <f t="shared" ca="1" si="0"/>
        <v>28</v>
      </c>
      <c r="AE17" s="4">
        <f t="shared" ca="1" si="0"/>
        <v>24</v>
      </c>
      <c r="AF17" s="4">
        <f t="shared" ca="1" si="0"/>
        <v>20</v>
      </c>
      <c r="AG17" s="4">
        <f t="shared" ca="1" si="0"/>
        <v>16</v>
      </c>
      <c r="AH17" s="4">
        <f t="shared" ca="1" si="0"/>
        <v>12</v>
      </c>
      <c r="AI17" s="4">
        <f t="shared" ca="1" si="0"/>
        <v>8</v>
      </c>
      <c r="AJ17" s="4">
        <f t="shared" ca="1" si="0"/>
        <v>4</v>
      </c>
      <c r="AK17" s="4" t="str">
        <f t="shared" ca="1" si="0"/>
        <v/>
      </c>
    </row>
    <row r="18" spans="2:37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IF(COUNTIF(H17:AK17,"&gt;0")=0,1,COUNTIF(H17:AK17,"&gt;0"))</f>
        <v>29</v>
      </c>
      <c r="H18" s="1">
        <f ca="1">IF(H21="","",$G17-$G17/($D16-1)*(H21-1))</f>
        <v>120</v>
      </c>
      <c r="I18" s="1">
        <f t="shared" ref="I18:AK18" ca="1" si="1">IF(I21="","",TotalEffort-TotalEffort/(ImplementationDays)*(I21-1))</f>
        <v>116</v>
      </c>
      <c r="J18" s="1">
        <f t="shared" ca="1" si="1"/>
        <v>112</v>
      </c>
      <c r="K18" s="1">
        <f t="shared" ca="1" si="1"/>
        <v>108</v>
      </c>
      <c r="L18" s="1">
        <f t="shared" ca="1" si="1"/>
        <v>104</v>
      </c>
      <c r="M18" s="1">
        <f t="shared" ca="1" si="1"/>
        <v>100</v>
      </c>
      <c r="N18" s="1">
        <f t="shared" ca="1" si="1"/>
        <v>96</v>
      </c>
      <c r="O18" s="1">
        <f t="shared" ca="1" si="1"/>
        <v>92</v>
      </c>
      <c r="P18" s="1">
        <f t="shared" ca="1" si="1"/>
        <v>88</v>
      </c>
      <c r="Q18" s="1">
        <f t="shared" ca="1" si="1"/>
        <v>84</v>
      </c>
      <c r="R18" s="1">
        <f t="shared" ca="1" si="1"/>
        <v>80</v>
      </c>
      <c r="S18" s="1">
        <f t="shared" ca="1" si="1"/>
        <v>76</v>
      </c>
      <c r="T18" s="1">
        <f t="shared" ca="1" si="1"/>
        <v>72</v>
      </c>
      <c r="U18" s="1">
        <f t="shared" ca="1" si="1"/>
        <v>68</v>
      </c>
      <c r="V18" s="1">
        <f t="shared" ca="1" si="1"/>
        <v>64</v>
      </c>
      <c r="W18" s="1">
        <f t="shared" ca="1" si="1"/>
        <v>60</v>
      </c>
      <c r="X18" s="1">
        <f t="shared" ca="1" si="1"/>
        <v>56</v>
      </c>
      <c r="Y18" s="1">
        <f t="shared" ca="1" si="1"/>
        <v>52</v>
      </c>
      <c r="Z18" s="1">
        <f t="shared" ca="1" si="1"/>
        <v>48</v>
      </c>
      <c r="AE18" s="1">
        <f t="shared" ca="1" si="1"/>
        <v>28</v>
      </c>
      <c r="AF18" s="1">
        <f t="shared" ca="1" si="1"/>
        <v>24</v>
      </c>
      <c r="AG18" s="1">
        <f t="shared" ca="1" si="1"/>
        <v>20</v>
      </c>
      <c r="AI18" s="1">
        <f t="shared" ca="1" si="1"/>
        <v>12</v>
      </c>
      <c r="AJ18" s="1">
        <f t="shared" ca="1" si="1"/>
        <v>8</v>
      </c>
      <c r="AK18" s="1">
        <f t="shared" ca="1" si="1"/>
        <v>4</v>
      </c>
    </row>
    <row r="19" spans="2:37" hidden="1" x14ac:dyDescent="0.2">
      <c r="C19" s="12" t="s">
        <v>5</v>
      </c>
      <c r="D19"/>
      <c r="E19" t="s">
        <v>3</v>
      </c>
      <c r="F19" s="1"/>
      <c r="H19" s="1" t="e">
        <f t="shared" ref="H19:AK19" ca="1" si="2">IF(TREND(OFFSET($H17,0,DoneDays-TrendDays,1,TrendDays),OFFSET($H20,0,DoneDays-TrendDays,1,TrendDays),H20)&lt;0,"",TREND(OFFSET($H17,0,DoneDays-TrendDays,1,TrendDays),OFFSET($H20,0,DoneDays-TrendDays,1,TrendDays),H20))</f>
        <v>#VALUE!</v>
      </c>
      <c r="I19" s="1" t="e">
        <f t="shared" ca="1" si="2"/>
        <v>#VALUE!</v>
      </c>
      <c r="J19" s="1" t="e">
        <f t="shared" ca="1" si="2"/>
        <v>#VALUE!</v>
      </c>
      <c r="K19" s="1" t="e">
        <f t="shared" ca="1" si="2"/>
        <v>#VALUE!</v>
      </c>
      <c r="L19" s="1" t="e">
        <f t="shared" ca="1" si="2"/>
        <v>#VALUE!</v>
      </c>
      <c r="M19" s="1" t="e">
        <f t="shared" ca="1" si="2"/>
        <v>#VALUE!</v>
      </c>
      <c r="N19" s="1" t="e">
        <f t="shared" ca="1" si="2"/>
        <v>#VALUE!</v>
      </c>
      <c r="O19" s="1" t="e">
        <f t="shared" ca="1" si="2"/>
        <v>#VALUE!</v>
      </c>
      <c r="P19" s="1" t="e">
        <f t="shared" ca="1" si="2"/>
        <v>#VALUE!</v>
      </c>
      <c r="Q19" s="1" t="e">
        <f t="shared" ca="1" si="2"/>
        <v>#VALUE!</v>
      </c>
      <c r="R19" s="1" t="e">
        <f t="shared" ca="1" si="2"/>
        <v>#VALUE!</v>
      </c>
      <c r="S19" s="1" t="e">
        <f t="shared" ca="1" si="2"/>
        <v>#VALUE!</v>
      </c>
      <c r="T19" s="1" t="e">
        <f t="shared" ca="1" si="2"/>
        <v>#VALUE!</v>
      </c>
      <c r="U19" s="1" t="e">
        <f t="shared" ca="1" si="2"/>
        <v>#VALUE!</v>
      </c>
      <c r="V19" s="1" t="e">
        <f t="shared" ca="1" si="2"/>
        <v>#VALUE!</v>
      </c>
      <c r="W19" s="1" t="e">
        <f t="shared" ca="1" si="2"/>
        <v>#VALUE!</v>
      </c>
      <c r="X19" s="1" t="e">
        <f t="shared" ca="1" si="2"/>
        <v>#VALUE!</v>
      </c>
      <c r="Y19" s="1" t="e">
        <f t="shared" ca="1" si="2"/>
        <v>#VALUE!</v>
      </c>
      <c r="Z19" s="1" t="e">
        <f t="shared" ca="1" si="2"/>
        <v>#VALUE!</v>
      </c>
      <c r="AE19" s="1" t="e">
        <f t="shared" ca="1" si="2"/>
        <v>#VALUE!</v>
      </c>
      <c r="AF19" s="1" t="e">
        <f t="shared" ca="1" si="2"/>
        <v>#VALUE!</v>
      </c>
      <c r="AG19" s="1" t="e">
        <f t="shared" ca="1" si="2"/>
        <v>#VALUE!</v>
      </c>
      <c r="AI19" s="1" t="e">
        <f t="shared" ca="1" si="2"/>
        <v>#VALUE!</v>
      </c>
      <c r="AJ19" s="1" t="e">
        <f t="shared" ca="1" si="2"/>
        <v>#VALUE!</v>
      </c>
      <c r="AK19" s="1" t="e">
        <f t="shared" ca="1" si="2"/>
        <v>#VALUE!</v>
      </c>
    </row>
    <row r="20" spans="2:37" hidden="1" x14ac:dyDescent="0.2">
      <c r="C20" s="12" t="s">
        <v>6</v>
      </c>
      <c r="D20"/>
      <c r="E20" t="s">
        <v>4</v>
      </c>
      <c r="F20" s="1">
        <f ca="1">IF(DoneDays&gt;D17,D17,DoneDays)</f>
        <v>29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E20" s="1">
        <v>20</v>
      </c>
      <c r="AF20" s="1">
        <v>21</v>
      </c>
      <c r="AG20" s="1">
        <v>22</v>
      </c>
      <c r="AI20" s="1">
        <v>23</v>
      </c>
      <c r="AJ20" s="1">
        <v>24</v>
      </c>
      <c r="AK20" s="1">
        <v>25</v>
      </c>
    </row>
    <row r="21" spans="2:37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K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f t="shared" si="3"/>
        <v>11</v>
      </c>
      <c r="S21" s="6">
        <f t="shared" si="3"/>
        <v>12</v>
      </c>
      <c r="T21" s="6">
        <f t="shared" si="3"/>
        <v>13</v>
      </c>
      <c r="U21" s="6">
        <f t="shared" si="3"/>
        <v>14</v>
      </c>
      <c r="V21" s="6">
        <f t="shared" si="3"/>
        <v>15</v>
      </c>
      <c r="W21" s="6">
        <f t="shared" si="3"/>
        <v>16</v>
      </c>
      <c r="X21" s="6">
        <f t="shared" si="3"/>
        <v>17</v>
      </c>
      <c r="Y21" s="6">
        <f t="shared" si="3"/>
        <v>18</v>
      </c>
      <c r="Z21" s="6">
        <f t="shared" ref="Z21" si="4">IF($D$16&gt;Y21,Y21+1,"")</f>
        <v>19</v>
      </c>
      <c r="AA21" s="6">
        <f t="shared" ref="AA21" si="5">IF($D$16&gt;Z21,Z21+1,"")</f>
        <v>20</v>
      </c>
      <c r="AB21" s="6">
        <f t="shared" ref="AB21" si="6">IF($D$16&gt;AA21,AA21+1,"")</f>
        <v>21</v>
      </c>
      <c r="AC21" s="6">
        <f t="shared" ref="AC21" si="7">IF($D$16&gt;AB21,AB21+1,"")</f>
        <v>22</v>
      </c>
      <c r="AD21" s="6">
        <f t="shared" ref="AD21" si="8">IF($D$16&gt;AC21,AC21+1,"")</f>
        <v>23</v>
      </c>
      <c r="AE21" s="6">
        <f t="shared" ref="AE21" si="9">IF($D$16&gt;AD21,AD21+1,"")</f>
        <v>24</v>
      </c>
      <c r="AF21" s="6">
        <f t="shared" ref="AF21" si="10">IF($D$16&gt;AE21,AE21+1,"")</f>
        <v>25</v>
      </c>
      <c r="AG21" s="6">
        <f t="shared" ref="AG21" si="11">IF($D$16&gt;AF21,AF21+1,"")</f>
        <v>26</v>
      </c>
      <c r="AH21" s="6">
        <f t="shared" ref="AH21" si="12">IF($D$16&gt;AG21,AG21+1,"")</f>
        <v>27</v>
      </c>
      <c r="AI21" s="6">
        <f t="shared" ref="AI21" si="13">IF($D$16&gt;AH21,AH21+1,"")</f>
        <v>28</v>
      </c>
      <c r="AJ21" s="6">
        <f t="shared" ref="AJ21" si="14">IF($D$16&gt;AI21,AI21+1,"")</f>
        <v>29</v>
      </c>
      <c r="AK21" s="6">
        <f t="shared" ref="AK21" si="15">IF($D$16&gt;AJ21,AJ21+1,"")</f>
        <v>30</v>
      </c>
    </row>
    <row r="22" spans="2:37" x14ac:dyDescent="0.2">
      <c r="B22" s="37" t="s">
        <v>30</v>
      </c>
      <c r="C22" s="37" t="s">
        <v>35</v>
      </c>
      <c r="D22" s="38" t="s">
        <v>39</v>
      </c>
      <c r="E22" s="37" t="s">
        <v>34</v>
      </c>
      <c r="F22" t="s">
        <v>21</v>
      </c>
      <c r="G22" s="1">
        <v>30</v>
      </c>
      <c r="H22" s="1">
        <f t="shared" ref="H22:H66" si="16">IF(OR(H$21="",$G22=""),"",G22)</f>
        <v>30</v>
      </c>
      <c r="I22" s="1">
        <v>29</v>
      </c>
      <c r="J22" s="1">
        <v>28</v>
      </c>
      <c r="K22" s="1">
        <v>27</v>
      </c>
      <c r="L22" s="1">
        <v>26</v>
      </c>
      <c r="M22" s="1">
        <v>25</v>
      </c>
      <c r="N22" s="1">
        <v>24</v>
      </c>
      <c r="O22" s="1">
        <v>23</v>
      </c>
      <c r="P22" s="1">
        <v>22</v>
      </c>
      <c r="Q22" s="1">
        <v>21</v>
      </c>
      <c r="R22" s="1">
        <v>20</v>
      </c>
      <c r="S22" s="1">
        <v>19</v>
      </c>
      <c r="T22" s="1">
        <v>18</v>
      </c>
      <c r="U22" s="1">
        <v>17</v>
      </c>
      <c r="V22" s="1">
        <v>16</v>
      </c>
      <c r="W22" s="1">
        <v>15</v>
      </c>
      <c r="X22" s="1">
        <v>14</v>
      </c>
      <c r="Y22" s="1">
        <v>13</v>
      </c>
      <c r="Z22" s="1">
        <v>12</v>
      </c>
      <c r="AA22" s="1">
        <v>11</v>
      </c>
      <c r="AB22" s="1">
        <v>10</v>
      </c>
      <c r="AC22" s="1">
        <v>9</v>
      </c>
      <c r="AD22" s="1">
        <v>7</v>
      </c>
      <c r="AE22" s="1">
        <v>6</v>
      </c>
      <c r="AF22" s="1">
        <v>5</v>
      </c>
      <c r="AG22" s="1">
        <v>4</v>
      </c>
      <c r="AH22" s="1">
        <v>3</v>
      </c>
      <c r="AI22" s="1">
        <v>2</v>
      </c>
      <c r="AJ22" s="1">
        <v>1</v>
      </c>
      <c r="AK22" s="1">
        <v>0</v>
      </c>
    </row>
    <row r="23" spans="2:37" x14ac:dyDescent="0.2">
      <c r="B23" t="s">
        <v>31</v>
      </c>
      <c r="C23" t="s">
        <v>36</v>
      </c>
      <c r="D23" s="38" t="s">
        <v>40</v>
      </c>
      <c r="E23" s="37" t="s">
        <v>66</v>
      </c>
      <c r="F23" t="s">
        <v>22</v>
      </c>
      <c r="G23" s="1">
        <v>30</v>
      </c>
      <c r="H23" s="1">
        <f t="shared" ref="H23:H25" si="17">IF(OR(H$21="",$G23=""),"",G23)</f>
        <v>30</v>
      </c>
      <c r="I23" s="1">
        <v>29</v>
      </c>
      <c r="J23" s="1">
        <v>28</v>
      </c>
      <c r="K23" s="1">
        <v>27</v>
      </c>
      <c r="L23" s="1">
        <v>26</v>
      </c>
      <c r="M23" s="1">
        <v>25</v>
      </c>
      <c r="N23" s="1">
        <v>24</v>
      </c>
      <c r="O23" s="1">
        <v>23</v>
      </c>
      <c r="P23" s="1">
        <v>22</v>
      </c>
      <c r="Q23" s="1">
        <v>21</v>
      </c>
      <c r="R23" s="1">
        <v>20</v>
      </c>
      <c r="S23" s="1">
        <v>19</v>
      </c>
      <c r="T23" s="1">
        <v>18</v>
      </c>
      <c r="U23" s="1">
        <v>17</v>
      </c>
      <c r="V23" s="1">
        <v>16</v>
      </c>
      <c r="W23" s="1">
        <v>15</v>
      </c>
      <c r="X23" s="1">
        <v>14</v>
      </c>
      <c r="Y23" s="1">
        <v>13</v>
      </c>
      <c r="Z23" s="1">
        <v>12</v>
      </c>
      <c r="AA23" s="1">
        <v>11</v>
      </c>
      <c r="AB23" s="1">
        <v>10</v>
      </c>
      <c r="AC23" s="1">
        <v>9</v>
      </c>
      <c r="AD23" s="1">
        <v>7</v>
      </c>
      <c r="AE23" s="1">
        <v>6</v>
      </c>
      <c r="AF23" s="1">
        <v>5</v>
      </c>
      <c r="AG23" s="1">
        <v>4</v>
      </c>
      <c r="AH23" s="1">
        <v>3</v>
      </c>
      <c r="AI23" s="1">
        <v>2</v>
      </c>
      <c r="AJ23" s="1">
        <v>1</v>
      </c>
      <c r="AK23" s="1">
        <v>0</v>
      </c>
    </row>
    <row r="24" spans="2:37" x14ac:dyDescent="0.2">
      <c r="B24" t="s">
        <v>32</v>
      </c>
      <c r="C24" t="s">
        <v>37</v>
      </c>
      <c r="D24" s="38" t="s">
        <v>41</v>
      </c>
      <c r="E24" s="37" t="s">
        <v>67</v>
      </c>
      <c r="F24" t="s">
        <v>23</v>
      </c>
      <c r="G24" s="1">
        <v>30</v>
      </c>
      <c r="H24" s="1">
        <f t="shared" si="17"/>
        <v>30</v>
      </c>
      <c r="I24" s="1">
        <v>29</v>
      </c>
      <c r="J24" s="1">
        <v>28</v>
      </c>
      <c r="K24" s="1">
        <v>27</v>
      </c>
      <c r="L24" s="1">
        <v>26</v>
      </c>
      <c r="M24" s="1">
        <v>25</v>
      </c>
      <c r="N24" s="1">
        <v>24</v>
      </c>
      <c r="O24" s="1">
        <v>23</v>
      </c>
      <c r="P24" s="1">
        <v>22</v>
      </c>
      <c r="Q24" s="1">
        <v>21</v>
      </c>
      <c r="R24" s="1">
        <v>20</v>
      </c>
      <c r="S24" s="1">
        <v>19</v>
      </c>
      <c r="T24" s="1">
        <v>18</v>
      </c>
      <c r="U24" s="1">
        <v>17</v>
      </c>
      <c r="V24" s="1">
        <v>16</v>
      </c>
      <c r="W24" s="1">
        <v>15</v>
      </c>
      <c r="X24" s="1">
        <v>14</v>
      </c>
      <c r="Y24" s="1">
        <v>13</v>
      </c>
      <c r="Z24" s="1">
        <v>12</v>
      </c>
      <c r="AA24" s="1">
        <v>11</v>
      </c>
      <c r="AB24" s="1">
        <v>10</v>
      </c>
      <c r="AC24" s="1">
        <v>9</v>
      </c>
      <c r="AD24" s="1">
        <v>7</v>
      </c>
      <c r="AE24" s="1">
        <v>6</v>
      </c>
      <c r="AF24" s="1">
        <v>5</v>
      </c>
      <c r="AG24" s="1">
        <v>4</v>
      </c>
      <c r="AH24" s="1">
        <v>3</v>
      </c>
      <c r="AI24" s="1">
        <v>2</v>
      </c>
      <c r="AJ24" s="1">
        <v>1</v>
      </c>
      <c r="AK24" s="1">
        <v>0</v>
      </c>
    </row>
    <row r="25" spans="2:37" x14ac:dyDescent="0.2">
      <c r="B25" t="s">
        <v>33</v>
      </c>
      <c r="C25" t="s">
        <v>38</v>
      </c>
      <c r="D25" s="38" t="s">
        <v>42</v>
      </c>
      <c r="E25" s="37" t="s">
        <v>66</v>
      </c>
      <c r="F25" t="s">
        <v>23</v>
      </c>
      <c r="G25" s="1">
        <v>30</v>
      </c>
      <c r="H25" s="1">
        <f t="shared" si="17"/>
        <v>30</v>
      </c>
      <c r="I25" s="1">
        <v>29</v>
      </c>
      <c r="J25" s="1">
        <v>28</v>
      </c>
      <c r="K25" s="1">
        <v>27</v>
      </c>
      <c r="L25" s="1">
        <v>26</v>
      </c>
      <c r="M25" s="1">
        <v>25</v>
      </c>
      <c r="N25" s="1">
        <v>24</v>
      </c>
      <c r="O25" s="1">
        <v>23</v>
      </c>
      <c r="P25" s="1">
        <v>22</v>
      </c>
      <c r="Q25" s="1">
        <v>21</v>
      </c>
      <c r="R25" s="1">
        <v>20</v>
      </c>
      <c r="S25" s="1">
        <v>19</v>
      </c>
      <c r="T25" s="1">
        <v>18</v>
      </c>
      <c r="U25" s="1">
        <v>17</v>
      </c>
      <c r="V25" s="1">
        <v>16</v>
      </c>
      <c r="W25" s="1">
        <v>15</v>
      </c>
      <c r="X25" s="1">
        <v>14</v>
      </c>
      <c r="Y25" s="1">
        <v>13</v>
      </c>
      <c r="Z25" s="1">
        <v>12</v>
      </c>
      <c r="AA25" s="1">
        <v>11</v>
      </c>
      <c r="AB25" s="1">
        <v>10</v>
      </c>
      <c r="AC25" s="1">
        <v>9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x14ac:dyDescent="0.2">
      <c r="F26" t="str">
        <f t="shared" ref="F26:F63" si="18">IF(C26&lt;&gt;"","Planned","")</f>
        <v/>
      </c>
      <c r="H26" s="1" t="str">
        <f t="shared" si="16"/>
        <v/>
      </c>
      <c r="AJ26" s="1" t="str">
        <f t="shared" ref="AJ22:AK37" si="19">IF(OR(AJ$21="",$G26=""),"",AI26)</f>
        <v/>
      </c>
      <c r="AK26" s="1" t="str">
        <f t="shared" si="19"/>
        <v/>
      </c>
    </row>
    <row r="27" spans="2:37" x14ac:dyDescent="0.2">
      <c r="F27" t="str">
        <f t="shared" si="18"/>
        <v/>
      </c>
      <c r="H27" s="1" t="str">
        <f t="shared" si="16"/>
        <v/>
      </c>
      <c r="AJ27" s="1" t="str">
        <f t="shared" si="19"/>
        <v/>
      </c>
      <c r="AK27" s="1" t="str">
        <f t="shared" si="19"/>
        <v/>
      </c>
    </row>
    <row r="28" spans="2:37" x14ac:dyDescent="0.2">
      <c r="F28" t="str">
        <f t="shared" si="18"/>
        <v/>
      </c>
      <c r="H28" s="1" t="str">
        <f t="shared" si="16"/>
        <v/>
      </c>
      <c r="AJ28" s="1" t="str">
        <f t="shared" si="19"/>
        <v/>
      </c>
      <c r="AK28" s="1" t="str">
        <f t="shared" si="19"/>
        <v/>
      </c>
    </row>
    <row r="29" spans="2:37" x14ac:dyDescent="0.2">
      <c r="F29" t="str">
        <f t="shared" si="18"/>
        <v/>
      </c>
      <c r="H29" s="1" t="str">
        <f t="shared" si="16"/>
        <v/>
      </c>
      <c r="AJ29" s="1" t="str">
        <f t="shared" si="19"/>
        <v/>
      </c>
      <c r="AK29" s="1" t="str">
        <f t="shared" si="19"/>
        <v/>
      </c>
    </row>
    <row r="30" spans="2:37" x14ac:dyDescent="0.2">
      <c r="F30" t="str">
        <f t="shared" si="18"/>
        <v/>
      </c>
      <c r="H30" s="1" t="str">
        <f t="shared" si="16"/>
        <v/>
      </c>
      <c r="AJ30" s="1" t="str">
        <f t="shared" si="19"/>
        <v/>
      </c>
      <c r="AK30" s="1" t="str">
        <f t="shared" si="19"/>
        <v/>
      </c>
    </row>
    <row r="31" spans="2:37" x14ac:dyDescent="0.2">
      <c r="F31" t="str">
        <f t="shared" si="18"/>
        <v/>
      </c>
      <c r="H31" s="1" t="str">
        <f t="shared" si="16"/>
        <v/>
      </c>
      <c r="AJ31" s="1" t="str">
        <f t="shared" si="19"/>
        <v/>
      </c>
      <c r="AK31" s="1" t="str">
        <f t="shared" si="19"/>
        <v/>
      </c>
    </row>
    <row r="32" spans="2:37" x14ac:dyDescent="0.2">
      <c r="F32" t="str">
        <f t="shared" si="18"/>
        <v/>
      </c>
      <c r="H32" s="1" t="str">
        <f t="shared" si="16"/>
        <v/>
      </c>
      <c r="AJ32" s="1" t="str">
        <f t="shared" si="19"/>
        <v/>
      </c>
      <c r="AK32" s="1" t="str">
        <f t="shared" si="19"/>
        <v/>
      </c>
    </row>
    <row r="33" spans="6:37" x14ac:dyDescent="0.2">
      <c r="F33" t="str">
        <f t="shared" si="18"/>
        <v/>
      </c>
      <c r="H33" s="1" t="str">
        <f t="shared" si="16"/>
        <v/>
      </c>
      <c r="AJ33" s="1" t="str">
        <f t="shared" si="19"/>
        <v/>
      </c>
      <c r="AK33" s="1" t="str">
        <f t="shared" si="19"/>
        <v/>
      </c>
    </row>
    <row r="34" spans="6:37" x14ac:dyDescent="0.2">
      <c r="F34" t="str">
        <f t="shared" si="18"/>
        <v/>
      </c>
      <c r="H34" s="1" t="str">
        <f t="shared" si="16"/>
        <v/>
      </c>
      <c r="AJ34" s="1" t="str">
        <f t="shared" si="19"/>
        <v/>
      </c>
      <c r="AK34" s="1" t="str">
        <f t="shared" si="19"/>
        <v/>
      </c>
    </row>
    <row r="35" spans="6:37" x14ac:dyDescent="0.2">
      <c r="F35" t="str">
        <f t="shared" si="18"/>
        <v/>
      </c>
      <c r="H35" s="1" t="str">
        <f t="shared" si="16"/>
        <v/>
      </c>
      <c r="AJ35" s="1" t="str">
        <f t="shared" si="19"/>
        <v/>
      </c>
      <c r="AK35" s="1" t="str">
        <f t="shared" si="19"/>
        <v/>
      </c>
    </row>
    <row r="36" spans="6:37" x14ac:dyDescent="0.2">
      <c r="F36" t="str">
        <f t="shared" si="18"/>
        <v/>
      </c>
      <c r="H36" s="1" t="str">
        <f t="shared" si="16"/>
        <v/>
      </c>
      <c r="AJ36" s="1" t="str">
        <f t="shared" si="19"/>
        <v/>
      </c>
      <c r="AK36" s="1" t="str">
        <f t="shared" si="19"/>
        <v/>
      </c>
    </row>
    <row r="37" spans="6:37" x14ac:dyDescent="0.2">
      <c r="F37" t="str">
        <f t="shared" si="18"/>
        <v/>
      </c>
      <c r="H37" s="1" t="str">
        <f t="shared" si="16"/>
        <v/>
      </c>
      <c r="AJ37" s="1" t="str">
        <f t="shared" si="19"/>
        <v/>
      </c>
      <c r="AK37" s="1" t="str">
        <f t="shared" si="19"/>
        <v/>
      </c>
    </row>
    <row r="38" spans="6:37" x14ac:dyDescent="0.2">
      <c r="F38" t="str">
        <f t="shared" si="18"/>
        <v/>
      </c>
      <c r="H38" s="1" t="str">
        <f t="shared" si="16"/>
        <v/>
      </c>
      <c r="AJ38" s="1" t="str">
        <f t="shared" ref="AJ38:AK53" si="20">IF(OR(AJ$21="",$G38=""),"",AI38)</f>
        <v/>
      </c>
      <c r="AK38" s="1" t="str">
        <f t="shared" si="20"/>
        <v/>
      </c>
    </row>
    <row r="39" spans="6:37" x14ac:dyDescent="0.2">
      <c r="F39" t="str">
        <f t="shared" si="18"/>
        <v/>
      </c>
      <c r="H39" s="1" t="str">
        <f t="shared" si="16"/>
        <v/>
      </c>
      <c r="AJ39" s="1" t="str">
        <f t="shared" si="20"/>
        <v/>
      </c>
      <c r="AK39" s="1" t="str">
        <f t="shared" si="20"/>
        <v/>
      </c>
    </row>
    <row r="40" spans="6:37" x14ac:dyDescent="0.2">
      <c r="F40" t="str">
        <f t="shared" si="18"/>
        <v/>
      </c>
      <c r="H40" s="1" t="str">
        <f t="shared" si="16"/>
        <v/>
      </c>
      <c r="AJ40" s="1" t="str">
        <f t="shared" si="20"/>
        <v/>
      </c>
      <c r="AK40" s="1" t="str">
        <f t="shared" si="20"/>
        <v/>
      </c>
    </row>
    <row r="41" spans="6:37" x14ac:dyDescent="0.2">
      <c r="F41" t="str">
        <f t="shared" si="18"/>
        <v/>
      </c>
      <c r="H41" s="1" t="str">
        <f t="shared" si="16"/>
        <v/>
      </c>
      <c r="AJ41" s="1" t="str">
        <f t="shared" si="20"/>
        <v/>
      </c>
      <c r="AK41" s="1" t="str">
        <f t="shared" si="20"/>
        <v/>
      </c>
    </row>
    <row r="42" spans="6:37" x14ac:dyDescent="0.2">
      <c r="F42" t="str">
        <f t="shared" si="18"/>
        <v/>
      </c>
      <c r="H42" s="1" t="str">
        <f t="shared" si="16"/>
        <v/>
      </c>
      <c r="AJ42" s="1" t="str">
        <f t="shared" si="20"/>
        <v/>
      </c>
      <c r="AK42" s="1" t="str">
        <f t="shared" si="20"/>
        <v/>
      </c>
    </row>
    <row r="43" spans="6:37" x14ac:dyDescent="0.2">
      <c r="F43" t="str">
        <f t="shared" si="18"/>
        <v/>
      </c>
      <c r="H43" s="1" t="str">
        <f t="shared" si="16"/>
        <v/>
      </c>
      <c r="AJ43" s="1" t="str">
        <f t="shared" si="20"/>
        <v/>
      </c>
      <c r="AK43" s="1" t="str">
        <f t="shared" si="20"/>
        <v/>
      </c>
    </row>
    <row r="44" spans="6:37" x14ac:dyDescent="0.2">
      <c r="F44" t="str">
        <f t="shared" si="18"/>
        <v/>
      </c>
      <c r="H44" s="1" t="str">
        <f t="shared" si="16"/>
        <v/>
      </c>
      <c r="AJ44" s="1" t="str">
        <f t="shared" si="20"/>
        <v/>
      </c>
      <c r="AK44" s="1" t="str">
        <f t="shared" si="20"/>
        <v/>
      </c>
    </row>
    <row r="45" spans="6:37" x14ac:dyDescent="0.2">
      <c r="F45" t="str">
        <f t="shared" si="18"/>
        <v/>
      </c>
      <c r="H45" s="1" t="str">
        <f t="shared" si="16"/>
        <v/>
      </c>
      <c r="AJ45" s="1" t="str">
        <f t="shared" si="20"/>
        <v/>
      </c>
      <c r="AK45" s="1" t="str">
        <f t="shared" si="20"/>
        <v/>
      </c>
    </row>
    <row r="46" spans="6:37" x14ac:dyDescent="0.2">
      <c r="F46" t="str">
        <f t="shared" si="18"/>
        <v/>
      </c>
      <c r="H46" s="1" t="str">
        <f t="shared" si="16"/>
        <v/>
      </c>
      <c r="AJ46" s="1" t="str">
        <f t="shared" si="20"/>
        <v/>
      </c>
      <c r="AK46" s="1" t="str">
        <f t="shared" si="20"/>
        <v/>
      </c>
    </row>
    <row r="47" spans="6:37" x14ac:dyDescent="0.2">
      <c r="F47" t="str">
        <f t="shared" si="18"/>
        <v/>
      </c>
      <c r="H47" s="1" t="str">
        <f t="shared" si="16"/>
        <v/>
      </c>
      <c r="AJ47" s="1" t="str">
        <f t="shared" si="20"/>
        <v/>
      </c>
      <c r="AK47" s="1" t="str">
        <f t="shared" si="20"/>
        <v/>
      </c>
    </row>
    <row r="48" spans="6:37" x14ac:dyDescent="0.2">
      <c r="F48" t="str">
        <f t="shared" si="18"/>
        <v/>
      </c>
      <c r="H48" s="1" t="str">
        <f t="shared" si="16"/>
        <v/>
      </c>
      <c r="AJ48" s="1" t="str">
        <f t="shared" si="20"/>
        <v/>
      </c>
      <c r="AK48" s="1" t="str">
        <f t="shared" si="20"/>
        <v/>
      </c>
    </row>
    <row r="49" spans="6:37" x14ac:dyDescent="0.2">
      <c r="F49" t="str">
        <f t="shared" si="18"/>
        <v/>
      </c>
      <c r="H49" s="1" t="str">
        <f t="shared" si="16"/>
        <v/>
      </c>
      <c r="AJ49" s="1" t="str">
        <f t="shared" si="20"/>
        <v/>
      </c>
      <c r="AK49" s="1" t="str">
        <f t="shared" si="20"/>
        <v/>
      </c>
    </row>
    <row r="50" spans="6:37" x14ac:dyDescent="0.2">
      <c r="F50" t="str">
        <f t="shared" si="18"/>
        <v/>
      </c>
      <c r="H50" s="1" t="str">
        <f t="shared" si="16"/>
        <v/>
      </c>
      <c r="AJ50" s="1" t="str">
        <f t="shared" si="20"/>
        <v/>
      </c>
      <c r="AK50" s="1" t="str">
        <f t="shared" si="20"/>
        <v/>
      </c>
    </row>
    <row r="51" spans="6:37" x14ac:dyDescent="0.2">
      <c r="F51" t="str">
        <f t="shared" si="18"/>
        <v/>
      </c>
      <c r="H51" s="1" t="str">
        <f t="shared" si="16"/>
        <v/>
      </c>
      <c r="AJ51" s="1" t="str">
        <f t="shared" si="20"/>
        <v/>
      </c>
      <c r="AK51" s="1" t="str">
        <f t="shared" si="20"/>
        <v/>
      </c>
    </row>
    <row r="52" spans="6:37" x14ac:dyDescent="0.2">
      <c r="F52" t="str">
        <f t="shared" si="18"/>
        <v/>
      </c>
      <c r="H52" s="1" t="str">
        <f t="shared" si="16"/>
        <v/>
      </c>
      <c r="AJ52" s="1" t="str">
        <f t="shared" si="20"/>
        <v/>
      </c>
      <c r="AK52" s="1" t="str">
        <f t="shared" si="20"/>
        <v/>
      </c>
    </row>
    <row r="53" spans="6:37" x14ac:dyDescent="0.2">
      <c r="F53" t="str">
        <f t="shared" si="18"/>
        <v/>
      </c>
      <c r="H53" s="1" t="str">
        <f t="shared" si="16"/>
        <v/>
      </c>
      <c r="AJ53" s="1" t="str">
        <f t="shared" si="20"/>
        <v/>
      </c>
      <c r="AK53" s="1" t="str">
        <f t="shared" si="20"/>
        <v/>
      </c>
    </row>
    <row r="54" spans="6:37" x14ac:dyDescent="0.2">
      <c r="F54" t="str">
        <f t="shared" si="18"/>
        <v/>
      </c>
      <c r="H54" s="1" t="str">
        <f t="shared" si="16"/>
        <v/>
      </c>
      <c r="AJ54" s="1" t="str">
        <f t="shared" ref="AJ54:AK65" si="21">IF(OR(AJ$21="",$G54=""),"",AI54)</f>
        <v/>
      </c>
      <c r="AK54" s="1" t="str">
        <f t="shared" si="21"/>
        <v/>
      </c>
    </row>
    <row r="55" spans="6:37" x14ac:dyDescent="0.2">
      <c r="F55" t="str">
        <f t="shared" si="18"/>
        <v/>
      </c>
      <c r="H55" s="1" t="str">
        <f t="shared" si="16"/>
        <v/>
      </c>
      <c r="AJ55" s="1" t="str">
        <f t="shared" si="21"/>
        <v/>
      </c>
      <c r="AK55" s="1" t="str">
        <f t="shared" si="21"/>
        <v/>
      </c>
    </row>
    <row r="56" spans="6:37" x14ac:dyDescent="0.2">
      <c r="F56" t="str">
        <f t="shared" si="18"/>
        <v/>
      </c>
      <c r="H56" s="1" t="str">
        <f t="shared" si="16"/>
        <v/>
      </c>
      <c r="AJ56" s="1" t="str">
        <f t="shared" si="21"/>
        <v/>
      </c>
      <c r="AK56" s="1" t="str">
        <f t="shared" si="21"/>
        <v/>
      </c>
    </row>
    <row r="57" spans="6:37" x14ac:dyDescent="0.2">
      <c r="F57" t="str">
        <f t="shared" si="18"/>
        <v/>
      </c>
      <c r="H57" s="1" t="str">
        <f t="shared" si="16"/>
        <v/>
      </c>
      <c r="AJ57" s="1" t="str">
        <f t="shared" si="21"/>
        <v/>
      </c>
      <c r="AK57" s="1" t="str">
        <f t="shared" si="21"/>
        <v/>
      </c>
    </row>
    <row r="58" spans="6:37" x14ac:dyDescent="0.2">
      <c r="F58" t="str">
        <f t="shared" si="18"/>
        <v/>
      </c>
      <c r="H58" s="1" t="str">
        <f t="shared" si="16"/>
        <v/>
      </c>
      <c r="AJ58" s="1" t="str">
        <f t="shared" si="21"/>
        <v/>
      </c>
      <c r="AK58" s="1" t="str">
        <f t="shared" si="21"/>
        <v/>
      </c>
    </row>
    <row r="59" spans="6:37" x14ac:dyDescent="0.2">
      <c r="F59" t="str">
        <f t="shared" si="18"/>
        <v/>
      </c>
      <c r="H59" s="1" t="str">
        <f t="shared" si="16"/>
        <v/>
      </c>
      <c r="AJ59" s="1" t="str">
        <f t="shared" si="21"/>
        <v/>
      </c>
      <c r="AK59" s="1" t="str">
        <f t="shared" si="21"/>
        <v/>
      </c>
    </row>
    <row r="60" spans="6:37" x14ac:dyDescent="0.2">
      <c r="F60" t="str">
        <f t="shared" si="18"/>
        <v/>
      </c>
      <c r="H60" s="1" t="str">
        <f t="shared" si="16"/>
        <v/>
      </c>
      <c r="AJ60" s="1" t="str">
        <f t="shared" si="21"/>
        <v/>
      </c>
      <c r="AK60" s="1" t="str">
        <f t="shared" si="21"/>
        <v/>
      </c>
    </row>
    <row r="61" spans="6:37" x14ac:dyDescent="0.2">
      <c r="F61" t="str">
        <f t="shared" si="18"/>
        <v/>
      </c>
      <c r="H61" s="1" t="str">
        <f t="shared" si="16"/>
        <v/>
      </c>
      <c r="AJ61" s="1" t="str">
        <f t="shared" si="21"/>
        <v/>
      </c>
      <c r="AK61" s="1" t="str">
        <f t="shared" si="21"/>
        <v/>
      </c>
    </row>
    <row r="62" spans="6:37" x14ac:dyDescent="0.2">
      <c r="F62" t="str">
        <f t="shared" si="18"/>
        <v/>
      </c>
      <c r="H62" s="1" t="str">
        <f t="shared" si="16"/>
        <v/>
      </c>
      <c r="I62" s="1" t="str">
        <f t="shared" ref="I62:AG62" si="22">IF(OR(I$21="",$G62=""),"",H62)</f>
        <v/>
      </c>
      <c r="J62" s="1" t="str">
        <f t="shared" si="22"/>
        <v/>
      </c>
      <c r="K62" s="1" t="str">
        <f t="shared" si="22"/>
        <v/>
      </c>
      <c r="L62" s="1" t="str">
        <f t="shared" si="22"/>
        <v/>
      </c>
      <c r="M62" s="1" t="str">
        <f t="shared" si="22"/>
        <v/>
      </c>
      <c r="N62" s="1" t="str">
        <f t="shared" si="22"/>
        <v/>
      </c>
      <c r="O62" s="1" t="str">
        <f t="shared" si="22"/>
        <v/>
      </c>
      <c r="P62" s="1" t="str">
        <f t="shared" si="22"/>
        <v/>
      </c>
      <c r="Q62" s="1" t="str">
        <f t="shared" si="22"/>
        <v/>
      </c>
      <c r="R62" s="1" t="str">
        <f t="shared" si="22"/>
        <v/>
      </c>
      <c r="S62" s="1" t="str">
        <f t="shared" si="22"/>
        <v/>
      </c>
      <c r="T62" s="1" t="str">
        <f t="shared" si="22"/>
        <v/>
      </c>
      <c r="U62" s="1" t="str">
        <f t="shared" si="22"/>
        <v/>
      </c>
      <c r="V62" s="1" t="str">
        <f t="shared" si="22"/>
        <v/>
      </c>
      <c r="W62" s="1" t="str">
        <f t="shared" si="22"/>
        <v/>
      </c>
      <c r="X62" s="1" t="str">
        <f t="shared" si="22"/>
        <v/>
      </c>
      <c r="Y62" s="1" t="str">
        <f t="shared" si="22"/>
        <v/>
      </c>
      <c r="Z62" s="1" t="str">
        <f t="shared" si="22"/>
        <v/>
      </c>
      <c r="AE62" s="1" t="str">
        <f>IF(OR(AE$21="",$G62=""),"",Z62)</f>
        <v/>
      </c>
      <c r="AF62" s="1" t="str">
        <f t="shared" si="22"/>
        <v/>
      </c>
      <c r="AG62" s="1" t="str">
        <f t="shared" si="22"/>
        <v/>
      </c>
      <c r="AI62" s="1" t="str">
        <f>IF(OR(AI$21="",$G62=""),"",AG62)</f>
        <v/>
      </c>
      <c r="AJ62" s="1" t="str">
        <f t="shared" si="21"/>
        <v/>
      </c>
      <c r="AK62" s="1" t="str">
        <f t="shared" si="21"/>
        <v/>
      </c>
    </row>
    <row r="63" spans="6:37" x14ac:dyDescent="0.2">
      <c r="F63" t="str">
        <f t="shared" si="18"/>
        <v/>
      </c>
      <c r="H63" s="1" t="str">
        <f t="shared" si="16"/>
        <v/>
      </c>
      <c r="I63" s="1" t="str">
        <f t="shared" ref="I63:AG63" si="23">IF(OR(I$21="",$G63=""),"",H63)</f>
        <v/>
      </c>
      <c r="J63" s="1" t="str">
        <f t="shared" si="23"/>
        <v/>
      </c>
      <c r="K63" s="1" t="str">
        <f t="shared" si="23"/>
        <v/>
      </c>
      <c r="L63" s="1" t="str">
        <f t="shared" si="23"/>
        <v/>
      </c>
      <c r="M63" s="1" t="str">
        <f t="shared" si="23"/>
        <v/>
      </c>
      <c r="N63" s="1" t="str">
        <f t="shared" si="23"/>
        <v/>
      </c>
      <c r="O63" s="1" t="str">
        <f t="shared" si="23"/>
        <v/>
      </c>
      <c r="P63" s="1" t="str">
        <f t="shared" si="23"/>
        <v/>
      </c>
      <c r="Q63" s="1" t="str">
        <f t="shared" si="23"/>
        <v/>
      </c>
      <c r="R63" s="1" t="str">
        <f t="shared" si="23"/>
        <v/>
      </c>
      <c r="S63" s="1" t="str">
        <f t="shared" si="23"/>
        <v/>
      </c>
      <c r="T63" s="1" t="str">
        <f t="shared" si="23"/>
        <v/>
      </c>
      <c r="U63" s="1" t="str">
        <f t="shared" si="23"/>
        <v/>
      </c>
      <c r="V63" s="1" t="str">
        <f t="shared" si="23"/>
        <v/>
      </c>
      <c r="W63" s="1" t="str">
        <f t="shared" si="23"/>
        <v/>
      </c>
      <c r="X63" s="1" t="str">
        <f t="shared" si="23"/>
        <v/>
      </c>
      <c r="Y63" s="1" t="str">
        <f t="shared" si="23"/>
        <v/>
      </c>
      <c r="Z63" s="1" t="str">
        <f t="shared" si="23"/>
        <v/>
      </c>
      <c r="AE63" s="1" t="str">
        <f>IF(OR(AE$21="",$G63=""),"",Z63)</f>
        <v/>
      </c>
      <c r="AF63" s="1" t="str">
        <f t="shared" si="23"/>
        <v/>
      </c>
      <c r="AG63" s="1" t="str">
        <f t="shared" si="23"/>
        <v/>
      </c>
      <c r="AI63" s="1" t="str">
        <f>IF(OR(AI$21="",$G63=""),"",AG63)</f>
        <v/>
      </c>
      <c r="AJ63" s="1" t="str">
        <f t="shared" si="21"/>
        <v/>
      </c>
      <c r="AK63" s="1" t="str">
        <f t="shared" si="21"/>
        <v/>
      </c>
    </row>
    <row r="64" spans="6:37" x14ac:dyDescent="0.2">
      <c r="F64" t="s">
        <v>7</v>
      </c>
      <c r="H64" s="1" t="str">
        <f t="shared" si="16"/>
        <v/>
      </c>
      <c r="AJ64" s="1" t="str">
        <f t="shared" si="21"/>
        <v/>
      </c>
      <c r="AK64" s="1" t="str">
        <f t="shared" si="21"/>
        <v/>
      </c>
    </row>
    <row r="65" spans="6:37" x14ac:dyDescent="0.2">
      <c r="F65" t="s">
        <v>8</v>
      </c>
      <c r="H65" s="1" t="str">
        <f t="shared" si="16"/>
        <v/>
      </c>
      <c r="AJ65" s="1" t="str">
        <f t="shared" si="21"/>
        <v/>
      </c>
      <c r="AK65" s="1" t="str">
        <f t="shared" si="21"/>
        <v/>
      </c>
    </row>
    <row r="66" spans="6:37" x14ac:dyDescent="0.2">
      <c r="F66" t="s">
        <v>9</v>
      </c>
      <c r="H66" s="1" t="str">
        <f t="shared" si="16"/>
        <v/>
      </c>
    </row>
    <row r="71" spans="6:37" x14ac:dyDescent="0.2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K65 L22:AK25">
    <cfRule type="expression" dxfId="27" priority="1" stopIfTrue="1">
      <formula>$F22="Done"</formula>
    </cfRule>
    <cfRule type="expression" dxfId="26" priority="2" stopIfTrue="1">
      <formula>$F22="Ongoing"</formula>
    </cfRule>
  </conditionalFormatting>
  <conditionalFormatting sqref="B22:AK65">
    <cfRule type="expression" dxfId="25" priority="3" stopIfTrue="1">
      <formula>$F22="Terminado"</formula>
    </cfRule>
    <cfRule type="expression" dxfId="24" priority="4" stopIfTrue="1">
      <formula>$F22="En Progreso"</formula>
    </cfRule>
  </conditionalFormatting>
  <dataValidations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69"/>
  <sheetViews>
    <sheetView workbookViewId="0">
      <selection activeCell="C9" sqref="C9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45.285156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7" width="4.42578125" style="1" customWidth="1"/>
  </cols>
  <sheetData>
    <row r="1" spans="2:37" ht="13.5" thickBot="1" x14ac:dyDescent="0.25"/>
    <row r="2" spans="2:37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</row>
    <row r="3" spans="2:37" ht="15" customHeight="1" x14ac:dyDescent="0.2">
      <c r="B3" s="21"/>
      <c r="C3" s="14" t="s">
        <v>24</v>
      </c>
      <c r="D3" s="39" t="s">
        <v>27</v>
      </c>
      <c r="E3" s="39"/>
      <c r="F3" s="39"/>
      <c r="G3" s="39"/>
      <c r="H3" s="39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22"/>
    </row>
    <row r="4" spans="2:37" ht="15" customHeight="1" x14ac:dyDescent="0.2">
      <c r="B4" s="21"/>
      <c r="C4" s="14" t="s">
        <v>25</v>
      </c>
      <c r="D4" s="39" t="s">
        <v>28</v>
      </c>
      <c r="E4" s="39"/>
      <c r="F4" s="39"/>
      <c r="G4" s="39"/>
      <c r="H4" s="39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22"/>
    </row>
    <row r="5" spans="2:37" ht="15" customHeight="1" x14ac:dyDescent="0.2">
      <c r="B5" s="21"/>
      <c r="C5" s="14" t="s">
        <v>26</v>
      </c>
      <c r="D5" s="39" t="s">
        <v>29</v>
      </c>
      <c r="E5" s="39"/>
      <c r="F5" s="39"/>
      <c r="G5" s="39"/>
      <c r="H5" s="39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2"/>
    </row>
    <row r="6" spans="2:37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</row>
    <row r="8" spans="2:37" ht="18" x14ac:dyDescent="0.25">
      <c r="C8" s="9">
        <v>2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2:37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6" spans="2:37" x14ac:dyDescent="0.2">
      <c r="B16" s="5"/>
      <c r="C16" s="5" t="s">
        <v>11</v>
      </c>
      <c r="D16" s="10">
        <v>30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2:37" x14ac:dyDescent="0.2">
      <c r="B17" s="5"/>
      <c r="C17" s="5" t="s">
        <v>12</v>
      </c>
      <c r="D17" s="10">
        <v>30</v>
      </c>
      <c r="E17" s="5" t="s">
        <v>13</v>
      </c>
      <c r="F17" s="5" t="s">
        <v>17</v>
      </c>
      <c r="G17" s="4">
        <f ca="1">SUM(OFFSET(G21,1,0,TaskRows,1))</f>
        <v>60</v>
      </c>
      <c r="H17" s="4">
        <f ca="1">IF(AND(SUM(OFFSET(H21,1,0,TaskRows,1))=0),0,SUM(OFFSET(H21,1,0,TaskRows,1)))</f>
        <v>60</v>
      </c>
      <c r="I17" s="4">
        <f t="shared" ref="I17:AK17" ca="1" si="0">IF(AND(SUM(OFFSET(I21,1,0,TaskRows,1))=0),"",SUM(OFFSET(I21,1,0,TaskRows,1)))</f>
        <v>58</v>
      </c>
      <c r="J17" s="4">
        <f t="shared" ca="1" si="0"/>
        <v>56</v>
      </c>
      <c r="K17" s="4">
        <f t="shared" ca="1" si="0"/>
        <v>54</v>
      </c>
      <c r="L17" s="4">
        <f t="shared" ca="1" si="0"/>
        <v>52</v>
      </c>
      <c r="M17" s="4">
        <f t="shared" ca="1" si="0"/>
        <v>50</v>
      </c>
      <c r="N17" s="4">
        <f t="shared" ca="1" si="0"/>
        <v>48</v>
      </c>
      <c r="O17" s="4">
        <f t="shared" ca="1" si="0"/>
        <v>46</v>
      </c>
      <c r="P17" s="4">
        <f t="shared" ca="1" si="0"/>
        <v>44</v>
      </c>
      <c r="Q17" s="4">
        <f t="shared" ca="1" si="0"/>
        <v>42</v>
      </c>
      <c r="R17" s="4">
        <f t="shared" ca="1" si="0"/>
        <v>40</v>
      </c>
      <c r="S17" s="4">
        <f t="shared" ca="1" si="0"/>
        <v>38</v>
      </c>
      <c r="T17" s="4">
        <f t="shared" ca="1" si="0"/>
        <v>36</v>
      </c>
      <c r="U17" s="4">
        <f t="shared" ca="1" si="0"/>
        <v>34</v>
      </c>
      <c r="V17" s="4">
        <f t="shared" ca="1" si="0"/>
        <v>32</v>
      </c>
      <c r="W17" s="4">
        <f t="shared" ca="1" si="0"/>
        <v>30</v>
      </c>
      <c r="X17" s="4">
        <f t="shared" ca="1" si="0"/>
        <v>28</v>
      </c>
      <c r="Y17" s="4">
        <f t="shared" ca="1" si="0"/>
        <v>26</v>
      </c>
      <c r="Z17" s="4">
        <f t="shared" ca="1" si="0"/>
        <v>24</v>
      </c>
      <c r="AA17" s="4">
        <f t="shared" ca="1" si="0"/>
        <v>22</v>
      </c>
      <c r="AB17" s="4">
        <f t="shared" ca="1" si="0"/>
        <v>20</v>
      </c>
      <c r="AC17" s="4">
        <f t="shared" ca="1" si="0"/>
        <v>18</v>
      </c>
      <c r="AD17" s="4">
        <f t="shared" ca="1" si="0"/>
        <v>14</v>
      </c>
      <c r="AE17" s="4">
        <f t="shared" ca="1" si="0"/>
        <v>12</v>
      </c>
      <c r="AF17" s="4">
        <f t="shared" ca="1" si="0"/>
        <v>10</v>
      </c>
      <c r="AG17" s="4">
        <f t="shared" ca="1" si="0"/>
        <v>8</v>
      </c>
      <c r="AH17" s="4">
        <f t="shared" ca="1" si="0"/>
        <v>6</v>
      </c>
      <c r="AI17" s="4">
        <f t="shared" ca="1" si="0"/>
        <v>4</v>
      </c>
      <c r="AJ17" s="4">
        <f t="shared" ca="1" si="0"/>
        <v>2</v>
      </c>
      <c r="AK17" s="4" t="str">
        <f t="shared" ca="1" si="0"/>
        <v/>
      </c>
    </row>
    <row r="18" spans="2:37" hidden="1" x14ac:dyDescent="0.2">
      <c r="C18" t="s">
        <v>1</v>
      </c>
      <c r="D18" s="1">
        <f>IF(COUNTA(C22:C247)=0,1,COUNTA(C22:C247))</f>
        <v>2</v>
      </c>
      <c r="E18" t="s">
        <v>2</v>
      </c>
      <c r="F18" s="1">
        <f ca="1">IF(COUNTIF(H17:AK17,"&gt;0")=0,1,COUNTIF(H17:AK17,"&gt;0"))</f>
        <v>29</v>
      </c>
      <c r="H18" s="1">
        <f ca="1">IF(H21="","",$G17-$G17/($D16-1)*(H21-1))</f>
        <v>60</v>
      </c>
      <c r="I18" s="1">
        <f t="shared" ref="I18:AK18" ca="1" si="1">IF(I21="","",TotalEffort-TotalEffort/(ImplementationDays)*(I21-1))</f>
        <v>58</v>
      </c>
      <c r="J18" s="1">
        <f t="shared" ca="1" si="1"/>
        <v>56</v>
      </c>
      <c r="K18" s="1">
        <f t="shared" ca="1" si="1"/>
        <v>54</v>
      </c>
      <c r="L18" s="1">
        <f t="shared" ca="1" si="1"/>
        <v>52</v>
      </c>
      <c r="M18" s="1">
        <f t="shared" ca="1" si="1"/>
        <v>50</v>
      </c>
      <c r="N18" s="1">
        <f t="shared" ca="1" si="1"/>
        <v>48</v>
      </c>
      <c r="O18" s="1">
        <f t="shared" ca="1" si="1"/>
        <v>46</v>
      </c>
      <c r="P18" s="1">
        <f t="shared" ca="1" si="1"/>
        <v>44</v>
      </c>
      <c r="Q18" s="1">
        <f t="shared" ca="1" si="1"/>
        <v>42</v>
      </c>
      <c r="R18" s="1">
        <f t="shared" ca="1" si="1"/>
        <v>40</v>
      </c>
      <c r="S18" s="1">
        <f t="shared" ca="1" si="1"/>
        <v>38</v>
      </c>
      <c r="T18" s="1">
        <f t="shared" ca="1" si="1"/>
        <v>36</v>
      </c>
      <c r="U18" s="1">
        <f t="shared" ca="1" si="1"/>
        <v>34</v>
      </c>
      <c r="V18" s="1">
        <f t="shared" ca="1" si="1"/>
        <v>32</v>
      </c>
      <c r="W18" s="1">
        <f t="shared" ca="1" si="1"/>
        <v>30</v>
      </c>
      <c r="X18" s="1">
        <f t="shared" ca="1" si="1"/>
        <v>28</v>
      </c>
      <c r="Y18" s="1">
        <f t="shared" ca="1" si="1"/>
        <v>26</v>
      </c>
      <c r="Z18" s="1">
        <f t="shared" ca="1" si="1"/>
        <v>24</v>
      </c>
      <c r="AE18" s="1">
        <f t="shared" ca="1" si="1"/>
        <v>14</v>
      </c>
      <c r="AF18" s="1">
        <f t="shared" ca="1" si="1"/>
        <v>12</v>
      </c>
      <c r="AG18" s="1">
        <f t="shared" ca="1" si="1"/>
        <v>10</v>
      </c>
      <c r="AI18" s="1">
        <f t="shared" ca="1" si="1"/>
        <v>6</v>
      </c>
      <c r="AJ18" s="1">
        <f t="shared" ca="1" si="1"/>
        <v>4</v>
      </c>
      <c r="AK18" s="1">
        <f t="shared" ca="1" si="1"/>
        <v>2</v>
      </c>
    </row>
    <row r="19" spans="2:37" hidden="1" x14ac:dyDescent="0.2">
      <c r="C19" s="12" t="s">
        <v>5</v>
      </c>
      <c r="D19"/>
      <c r="E19" t="s">
        <v>3</v>
      </c>
      <c r="F19" s="1"/>
      <c r="H19" s="1" t="e">
        <f t="shared" ref="H19:AK19" ca="1" si="2">IF(TREND(OFFSET($H17,0,DoneDays-TrendDays,1,TrendDays),OFFSET($H20,0,DoneDays-TrendDays,1,TrendDays),H20)&lt;0,"",TREND(OFFSET($H17,0,DoneDays-TrendDays,1,TrendDays),OFFSET($H20,0,DoneDays-TrendDays,1,TrendDays),H20))</f>
        <v>#VALUE!</v>
      </c>
      <c r="I19" s="1" t="e">
        <f t="shared" ca="1" si="2"/>
        <v>#VALUE!</v>
      </c>
      <c r="J19" s="1" t="e">
        <f t="shared" ca="1" si="2"/>
        <v>#VALUE!</v>
      </c>
      <c r="K19" s="1" t="e">
        <f t="shared" ca="1" si="2"/>
        <v>#VALUE!</v>
      </c>
      <c r="L19" s="1" t="e">
        <f t="shared" ca="1" si="2"/>
        <v>#VALUE!</v>
      </c>
      <c r="M19" s="1" t="e">
        <f t="shared" ca="1" si="2"/>
        <v>#VALUE!</v>
      </c>
      <c r="N19" s="1" t="e">
        <f t="shared" ca="1" si="2"/>
        <v>#VALUE!</v>
      </c>
      <c r="O19" s="1" t="e">
        <f t="shared" ca="1" si="2"/>
        <v>#VALUE!</v>
      </c>
      <c r="P19" s="1" t="e">
        <f t="shared" ca="1" si="2"/>
        <v>#VALUE!</v>
      </c>
      <c r="Q19" s="1" t="e">
        <f t="shared" ca="1" si="2"/>
        <v>#VALUE!</v>
      </c>
      <c r="R19" s="1" t="e">
        <f t="shared" ca="1" si="2"/>
        <v>#VALUE!</v>
      </c>
      <c r="S19" s="1" t="e">
        <f t="shared" ca="1" si="2"/>
        <v>#VALUE!</v>
      </c>
      <c r="T19" s="1" t="e">
        <f t="shared" ca="1" si="2"/>
        <v>#VALUE!</v>
      </c>
      <c r="U19" s="1" t="e">
        <f t="shared" ca="1" si="2"/>
        <v>#VALUE!</v>
      </c>
      <c r="V19" s="1" t="e">
        <f t="shared" ca="1" si="2"/>
        <v>#VALUE!</v>
      </c>
      <c r="W19" s="1" t="e">
        <f t="shared" ca="1" si="2"/>
        <v>#VALUE!</v>
      </c>
      <c r="X19" s="1" t="e">
        <f t="shared" ca="1" si="2"/>
        <v>#VALUE!</v>
      </c>
      <c r="Y19" s="1" t="e">
        <f t="shared" ca="1" si="2"/>
        <v>#VALUE!</v>
      </c>
      <c r="Z19" s="1" t="e">
        <f t="shared" ca="1" si="2"/>
        <v>#VALUE!</v>
      </c>
      <c r="AE19" s="1" t="e">
        <f t="shared" ca="1" si="2"/>
        <v>#VALUE!</v>
      </c>
      <c r="AF19" s="1" t="e">
        <f t="shared" ca="1" si="2"/>
        <v>#VALUE!</v>
      </c>
      <c r="AG19" s="1" t="e">
        <f t="shared" ca="1" si="2"/>
        <v>#VALUE!</v>
      </c>
      <c r="AI19" s="1" t="e">
        <f t="shared" ca="1" si="2"/>
        <v>#VALUE!</v>
      </c>
      <c r="AJ19" s="1" t="e">
        <f t="shared" ca="1" si="2"/>
        <v>#VALUE!</v>
      </c>
      <c r="AK19" s="1" t="e">
        <f t="shared" ca="1" si="2"/>
        <v>#VALUE!</v>
      </c>
    </row>
    <row r="20" spans="2:37" hidden="1" x14ac:dyDescent="0.2">
      <c r="C20" s="12" t="s">
        <v>6</v>
      </c>
      <c r="D20"/>
      <c r="E20" t="s">
        <v>4</v>
      </c>
      <c r="F20" s="1">
        <f ca="1">IF(DoneDays&gt;D17,D17,DoneDays)</f>
        <v>29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E20" s="1">
        <v>20</v>
      </c>
      <c r="AF20" s="1">
        <v>21</v>
      </c>
      <c r="AG20" s="1">
        <v>22</v>
      </c>
      <c r="AI20" s="1">
        <v>23</v>
      </c>
      <c r="AJ20" s="1">
        <v>24</v>
      </c>
      <c r="AK20" s="1">
        <v>25</v>
      </c>
    </row>
    <row r="21" spans="2:37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K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f t="shared" si="3"/>
        <v>11</v>
      </c>
      <c r="S21" s="6">
        <f t="shared" si="3"/>
        <v>12</v>
      </c>
      <c r="T21" s="6">
        <f t="shared" si="3"/>
        <v>13</v>
      </c>
      <c r="U21" s="6">
        <f t="shared" si="3"/>
        <v>14</v>
      </c>
      <c r="V21" s="6">
        <f t="shared" si="3"/>
        <v>15</v>
      </c>
      <c r="W21" s="6">
        <f t="shared" si="3"/>
        <v>16</v>
      </c>
      <c r="X21" s="6">
        <f t="shared" si="3"/>
        <v>17</v>
      </c>
      <c r="Y21" s="6">
        <f t="shared" si="3"/>
        <v>18</v>
      </c>
      <c r="Z21" s="6">
        <f t="shared" si="3"/>
        <v>19</v>
      </c>
      <c r="AA21" s="6">
        <f t="shared" si="3"/>
        <v>20</v>
      </c>
      <c r="AB21" s="6">
        <f t="shared" si="3"/>
        <v>21</v>
      </c>
      <c r="AC21" s="6">
        <f t="shared" si="3"/>
        <v>22</v>
      </c>
      <c r="AD21" s="6">
        <f t="shared" si="3"/>
        <v>23</v>
      </c>
      <c r="AE21" s="6">
        <f t="shared" si="3"/>
        <v>24</v>
      </c>
      <c r="AF21" s="6">
        <f t="shared" si="3"/>
        <v>25</v>
      </c>
      <c r="AG21" s="6">
        <f t="shared" si="3"/>
        <v>26</v>
      </c>
      <c r="AH21" s="6">
        <f t="shared" si="3"/>
        <v>27</v>
      </c>
      <c r="AI21" s="6">
        <f t="shared" si="3"/>
        <v>28</v>
      </c>
      <c r="AJ21" s="6">
        <f t="shared" si="3"/>
        <v>29</v>
      </c>
      <c r="AK21" s="6">
        <f t="shared" si="3"/>
        <v>30</v>
      </c>
    </row>
    <row r="22" spans="2:37" x14ac:dyDescent="0.2">
      <c r="B22" s="37" t="s">
        <v>43</v>
      </c>
      <c r="C22" s="37" t="s">
        <v>44</v>
      </c>
      <c r="D22" s="38" t="s">
        <v>39</v>
      </c>
      <c r="E22" s="37" t="s">
        <v>66</v>
      </c>
      <c r="F22" t="s">
        <v>22</v>
      </c>
      <c r="G22" s="1">
        <v>30</v>
      </c>
      <c r="H22" s="1">
        <f t="shared" ref="H22:W64" si="4">IF(OR(H$21="",$G22=""),"",G22)</f>
        <v>30</v>
      </c>
      <c r="I22" s="1">
        <v>29</v>
      </c>
      <c r="J22" s="1">
        <v>28</v>
      </c>
      <c r="K22" s="1">
        <v>27</v>
      </c>
      <c r="L22" s="1">
        <v>26</v>
      </c>
      <c r="M22" s="1">
        <v>25</v>
      </c>
      <c r="N22" s="1">
        <v>24</v>
      </c>
      <c r="O22" s="1">
        <v>23</v>
      </c>
      <c r="P22" s="1">
        <v>22</v>
      </c>
      <c r="Q22" s="1">
        <v>21</v>
      </c>
      <c r="R22" s="1">
        <v>20</v>
      </c>
      <c r="S22" s="1">
        <v>19</v>
      </c>
      <c r="T22" s="1">
        <v>18</v>
      </c>
      <c r="U22" s="1">
        <v>17</v>
      </c>
      <c r="V22" s="1">
        <v>16</v>
      </c>
      <c r="W22" s="1">
        <v>15</v>
      </c>
      <c r="X22" s="1">
        <v>14</v>
      </c>
      <c r="Y22" s="1">
        <v>13</v>
      </c>
      <c r="Z22" s="1">
        <v>12</v>
      </c>
      <c r="AA22" s="1">
        <v>11</v>
      </c>
      <c r="AB22" s="1">
        <v>10</v>
      </c>
      <c r="AC22" s="1">
        <v>9</v>
      </c>
      <c r="AD22" s="1">
        <v>7</v>
      </c>
      <c r="AE22" s="1">
        <v>6</v>
      </c>
      <c r="AF22" s="1">
        <v>5</v>
      </c>
      <c r="AG22" s="1">
        <v>4</v>
      </c>
      <c r="AH22" s="1">
        <v>3</v>
      </c>
      <c r="AI22" s="1">
        <v>2</v>
      </c>
      <c r="AJ22" s="1">
        <v>1</v>
      </c>
      <c r="AK22" s="1">
        <v>0</v>
      </c>
    </row>
    <row r="23" spans="2:37" x14ac:dyDescent="0.2">
      <c r="B23" t="s">
        <v>45</v>
      </c>
      <c r="C23" t="s">
        <v>46</v>
      </c>
      <c r="D23" s="38" t="s">
        <v>40</v>
      </c>
      <c r="E23" s="37" t="s">
        <v>66</v>
      </c>
      <c r="F23" t="s">
        <v>22</v>
      </c>
      <c r="G23" s="1">
        <v>30</v>
      </c>
      <c r="H23" s="1">
        <f t="shared" si="4"/>
        <v>30</v>
      </c>
      <c r="I23" s="1">
        <v>29</v>
      </c>
      <c r="J23" s="1">
        <v>28</v>
      </c>
      <c r="K23" s="1">
        <v>27</v>
      </c>
      <c r="L23" s="1">
        <v>26</v>
      </c>
      <c r="M23" s="1">
        <v>25</v>
      </c>
      <c r="N23" s="1">
        <v>24</v>
      </c>
      <c r="O23" s="1">
        <v>23</v>
      </c>
      <c r="P23" s="1">
        <v>22</v>
      </c>
      <c r="Q23" s="1">
        <v>21</v>
      </c>
      <c r="R23" s="1">
        <v>20</v>
      </c>
      <c r="S23" s="1">
        <v>19</v>
      </c>
      <c r="T23" s="1">
        <v>18</v>
      </c>
      <c r="U23" s="1">
        <v>17</v>
      </c>
      <c r="V23" s="1">
        <v>16</v>
      </c>
      <c r="W23" s="1">
        <v>15</v>
      </c>
      <c r="X23" s="1">
        <v>14</v>
      </c>
      <c r="Y23" s="1">
        <v>13</v>
      </c>
      <c r="Z23" s="1">
        <v>12</v>
      </c>
      <c r="AA23" s="1">
        <v>11</v>
      </c>
      <c r="AB23" s="1">
        <v>10</v>
      </c>
      <c r="AC23" s="1">
        <v>9</v>
      </c>
      <c r="AD23" s="1">
        <v>7</v>
      </c>
      <c r="AE23" s="1">
        <v>6</v>
      </c>
      <c r="AF23" s="1">
        <v>5</v>
      </c>
      <c r="AG23" s="1">
        <v>4</v>
      </c>
      <c r="AH23" s="1">
        <v>3</v>
      </c>
      <c r="AI23" s="1">
        <v>2</v>
      </c>
      <c r="AJ23" s="1">
        <v>1</v>
      </c>
      <c r="AK23" s="1">
        <v>0</v>
      </c>
    </row>
    <row r="24" spans="2:37" x14ac:dyDescent="0.2">
      <c r="F24" t="str">
        <f t="shared" ref="F24:F61" si="5">IF(C24&lt;&gt;"","Planned","")</f>
        <v/>
      </c>
      <c r="H24" s="1" t="str">
        <f t="shared" si="4"/>
        <v/>
      </c>
      <c r="AJ24" s="1" t="str">
        <f t="shared" ref="AJ24:AK39" si="6">IF(OR(AJ$21="",$G24=""),"",AI24)</f>
        <v/>
      </c>
      <c r="AK24" s="1" t="str">
        <f t="shared" si="6"/>
        <v/>
      </c>
    </row>
    <row r="25" spans="2:37" x14ac:dyDescent="0.2">
      <c r="F25" t="str">
        <f t="shared" si="5"/>
        <v/>
      </c>
      <c r="H25" s="1" t="str">
        <f t="shared" si="4"/>
        <v/>
      </c>
      <c r="AJ25" s="1" t="str">
        <f t="shared" si="6"/>
        <v/>
      </c>
      <c r="AK25" s="1" t="str">
        <f t="shared" si="6"/>
        <v/>
      </c>
    </row>
    <row r="26" spans="2:37" x14ac:dyDescent="0.2">
      <c r="F26" t="str">
        <f t="shared" si="5"/>
        <v/>
      </c>
      <c r="H26" s="1" t="str">
        <f t="shared" si="4"/>
        <v/>
      </c>
      <c r="AJ26" s="1" t="str">
        <f t="shared" si="6"/>
        <v/>
      </c>
      <c r="AK26" s="1" t="str">
        <f t="shared" si="6"/>
        <v/>
      </c>
    </row>
    <row r="27" spans="2:37" x14ac:dyDescent="0.2">
      <c r="F27" t="str">
        <f t="shared" si="5"/>
        <v/>
      </c>
      <c r="H27" s="1" t="str">
        <f t="shared" si="4"/>
        <v/>
      </c>
      <c r="AJ27" s="1" t="str">
        <f t="shared" si="6"/>
        <v/>
      </c>
      <c r="AK27" s="1" t="str">
        <f t="shared" si="6"/>
        <v/>
      </c>
    </row>
    <row r="28" spans="2:37" x14ac:dyDescent="0.2">
      <c r="F28" t="str">
        <f t="shared" si="5"/>
        <v/>
      </c>
      <c r="H28" s="1" t="str">
        <f t="shared" si="4"/>
        <v/>
      </c>
      <c r="AJ28" s="1" t="str">
        <f t="shared" si="6"/>
        <v/>
      </c>
      <c r="AK28" s="1" t="str">
        <f t="shared" si="6"/>
        <v/>
      </c>
    </row>
    <row r="29" spans="2:37" x14ac:dyDescent="0.2">
      <c r="F29" t="str">
        <f t="shared" si="5"/>
        <v/>
      </c>
      <c r="H29" s="1" t="str">
        <f t="shared" si="4"/>
        <v/>
      </c>
      <c r="AJ29" s="1" t="str">
        <f t="shared" si="6"/>
        <v/>
      </c>
      <c r="AK29" s="1" t="str">
        <f t="shared" si="6"/>
        <v/>
      </c>
    </row>
    <row r="30" spans="2:37" x14ac:dyDescent="0.2">
      <c r="F30" t="str">
        <f t="shared" si="5"/>
        <v/>
      </c>
      <c r="H30" s="1" t="str">
        <f t="shared" si="4"/>
        <v/>
      </c>
      <c r="AJ30" s="1" t="str">
        <f t="shared" si="6"/>
        <v/>
      </c>
      <c r="AK30" s="1" t="str">
        <f t="shared" si="6"/>
        <v/>
      </c>
    </row>
    <row r="31" spans="2:37" x14ac:dyDescent="0.2">
      <c r="F31" t="str">
        <f t="shared" si="5"/>
        <v/>
      </c>
      <c r="H31" s="1" t="str">
        <f t="shared" si="4"/>
        <v/>
      </c>
      <c r="AJ31" s="1" t="str">
        <f t="shared" si="6"/>
        <v/>
      </c>
      <c r="AK31" s="1" t="str">
        <f t="shared" si="6"/>
        <v/>
      </c>
    </row>
    <row r="32" spans="2:37" x14ac:dyDescent="0.2">
      <c r="F32" t="str">
        <f t="shared" si="5"/>
        <v/>
      </c>
      <c r="H32" s="1" t="str">
        <f t="shared" si="4"/>
        <v/>
      </c>
      <c r="AJ32" s="1" t="str">
        <f t="shared" si="6"/>
        <v/>
      </c>
      <c r="AK32" s="1" t="str">
        <f t="shared" si="6"/>
        <v/>
      </c>
    </row>
    <row r="33" spans="6:37" x14ac:dyDescent="0.2">
      <c r="F33" t="str">
        <f t="shared" si="5"/>
        <v/>
      </c>
      <c r="H33" s="1" t="str">
        <f t="shared" si="4"/>
        <v/>
      </c>
      <c r="AJ33" s="1" t="str">
        <f t="shared" si="6"/>
        <v/>
      </c>
      <c r="AK33" s="1" t="str">
        <f t="shared" si="6"/>
        <v/>
      </c>
    </row>
    <row r="34" spans="6:37" x14ac:dyDescent="0.2">
      <c r="F34" t="str">
        <f t="shared" si="5"/>
        <v/>
      </c>
      <c r="H34" s="1" t="str">
        <f t="shared" si="4"/>
        <v/>
      </c>
      <c r="AJ34" s="1" t="str">
        <f t="shared" si="6"/>
        <v/>
      </c>
      <c r="AK34" s="1" t="str">
        <f t="shared" si="6"/>
        <v/>
      </c>
    </row>
    <row r="35" spans="6:37" x14ac:dyDescent="0.2">
      <c r="F35" t="str">
        <f t="shared" si="5"/>
        <v/>
      </c>
      <c r="H35" s="1" t="str">
        <f t="shared" si="4"/>
        <v/>
      </c>
      <c r="AJ35" s="1" t="str">
        <f t="shared" si="6"/>
        <v/>
      </c>
      <c r="AK35" s="1" t="str">
        <f t="shared" si="6"/>
        <v/>
      </c>
    </row>
    <row r="36" spans="6:37" x14ac:dyDescent="0.2">
      <c r="F36" t="str">
        <f t="shared" si="5"/>
        <v/>
      </c>
      <c r="H36" s="1" t="str">
        <f t="shared" si="4"/>
        <v/>
      </c>
      <c r="AJ36" s="1" t="str">
        <f t="shared" si="6"/>
        <v/>
      </c>
      <c r="AK36" s="1" t="str">
        <f t="shared" si="6"/>
        <v/>
      </c>
    </row>
    <row r="37" spans="6:37" x14ac:dyDescent="0.2">
      <c r="F37" t="str">
        <f t="shared" si="5"/>
        <v/>
      </c>
      <c r="H37" s="1" t="str">
        <f t="shared" si="4"/>
        <v/>
      </c>
      <c r="AJ37" s="1" t="str">
        <f t="shared" si="6"/>
        <v/>
      </c>
      <c r="AK37" s="1" t="str">
        <f t="shared" si="6"/>
        <v/>
      </c>
    </row>
    <row r="38" spans="6:37" x14ac:dyDescent="0.2">
      <c r="F38" t="str">
        <f t="shared" si="5"/>
        <v/>
      </c>
      <c r="H38" s="1" t="str">
        <f t="shared" si="4"/>
        <v/>
      </c>
      <c r="AJ38" s="1" t="str">
        <f t="shared" si="6"/>
        <v/>
      </c>
      <c r="AK38" s="1" t="str">
        <f t="shared" si="6"/>
        <v/>
      </c>
    </row>
    <row r="39" spans="6:37" x14ac:dyDescent="0.2">
      <c r="F39" t="str">
        <f t="shared" si="5"/>
        <v/>
      </c>
      <c r="H39" s="1" t="str">
        <f t="shared" si="4"/>
        <v/>
      </c>
      <c r="AJ39" s="1" t="str">
        <f t="shared" si="6"/>
        <v/>
      </c>
      <c r="AK39" s="1" t="str">
        <f t="shared" si="6"/>
        <v/>
      </c>
    </row>
    <row r="40" spans="6:37" x14ac:dyDescent="0.2">
      <c r="F40" t="str">
        <f t="shared" si="5"/>
        <v/>
      </c>
      <c r="H40" s="1" t="str">
        <f t="shared" si="4"/>
        <v/>
      </c>
      <c r="AJ40" s="1" t="str">
        <f t="shared" ref="AJ40:AK55" si="7">IF(OR(AJ$21="",$G40=""),"",AI40)</f>
        <v/>
      </c>
      <c r="AK40" s="1" t="str">
        <f t="shared" si="7"/>
        <v/>
      </c>
    </row>
    <row r="41" spans="6:37" x14ac:dyDescent="0.2">
      <c r="F41" t="str">
        <f t="shared" si="5"/>
        <v/>
      </c>
      <c r="H41" s="1" t="str">
        <f t="shared" si="4"/>
        <v/>
      </c>
      <c r="AJ41" s="1" t="str">
        <f t="shared" si="7"/>
        <v/>
      </c>
      <c r="AK41" s="1" t="str">
        <f t="shared" si="7"/>
        <v/>
      </c>
    </row>
    <row r="42" spans="6:37" x14ac:dyDescent="0.2">
      <c r="F42" t="str">
        <f t="shared" si="5"/>
        <v/>
      </c>
      <c r="H42" s="1" t="str">
        <f t="shared" si="4"/>
        <v/>
      </c>
      <c r="AJ42" s="1" t="str">
        <f t="shared" si="7"/>
        <v/>
      </c>
      <c r="AK42" s="1" t="str">
        <f t="shared" si="7"/>
        <v/>
      </c>
    </row>
    <row r="43" spans="6:37" x14ac:dyDescent="0.2">
      <c r="F43" t="str">
        <f t="shared" si="5"/>
        <v/>
      </c>
      <c r="H43" s="1" t="str">
        <f t="shared" si="4"/>
        <v/>
      </c>
      <c r="AJ43" s="1" t="str">
        <f t="shared" si="7"/>
        <v/>
      </c>
      <c r="AK43" s="1" t="str">
        <f t="shared" si="7"/>
        <v/>
      </c>
    </row>
    <row r="44" spans="6:37" x14ac:dyDescent="0.2">
      <c r="F44" t="str">
        <f t="shared" si="5"/>
        <v/>
      </c>
      <c r="H44" s="1" t="str">
        <f t="shared" si="4"/>
        <v/>
      </c>
      <c r="AJ44" s="1" t="str">
        <f t="shared" si="7"/>
        <v/>
      </c>
      <c r="AK44" s="1" t="str">
        <f t="shared" si="7"/>
        <v/>
      </c>
    </row>
    <row r="45" spans="6:37" x14ac:dyDescent="0.2">
      <c r="F45" t="str">
        <f t="shared" si="5"/>
        <v/>
      </c>
      <c r="H45" s="1" t="str">
        <f t="shared" si="4"/>
        <v/>
      </c>
      <c r="AJ45" s="1" t="str">
        <f t="shared" si="7"/>
        <v/>
      </c>
      <c r="AK45" s="1" t="str">
        <f t="shared" si="7"/>
        <v/>
      </c>
    </row>
    <row r="46" spans="6:37" x14ac:dyDescent="0.2">
      <c r="F46" t="str">
        <f t="shared" si="5"/>
        <v/>
      </c>
      <c r="H46" s="1" t="str">
        <f t="shared" si="4"/>
        <v/>
      </c>
      <c r="AJ46" s="1" t="str">
        <f t="shared" si="7"/>
        <v/>
      </c>
      <c r="AK46" s="1" t="str">
        <f t="shared" si="7"/>
        <v/>
      </c>
    </row>
    <row r="47" spans="6:37" x14ac:dyDescent="0.2">
      <c r="F47" t="str">
        <f t="shared" si="5"/>
        <v/>
      </c>
      <c r="H47" s="1" t="str">
        <f t="shared" si="4"/>
        <v/>
      </c>
      <c r="AJ47" s="1" t="str">
        <f t="shared" si="7"/>
        <v/>
      </c>
      <c r="AK47" s="1" t="str">
        <f t="shared" si="7"/>
        <v/>
      </c>
    </row>
    <row r="48" spans="6:37" x14ac:dyDescent="0.2">
      <c r="F48" t="str">
        <f t="shared" si="5"/>
        <v/>
      </c>
      <c r="H48" s="1" t="str">
        <f t="shared" si="4"/>
        <v/>
      </c>
      <c r="AJ48" s="1" t="str">
        <f t="shared" si="7"/>
        <v/>
      </c>
      <c r="AK48" s="1" t="str">
        <f t="shared" si="7"/>
        <v/>
      </c>
    </row>
    <row r="49" spans="6:37" x14ac:dyDescent="0.2">
      <c r="F49" t="str">
        <f t="shared" si="5"/>
        <v/>
      </c>
      <c r="H49" s="1" t="str">
        <f t="shared" si="4"/>
        <v/>
      </c>
      <c r="AJ49" s="1" t="str">
        <f t="shared" si="7"/>
        <v/>
      </c>
      <c r="AK49" s="1" t="str">
        <f t="shared" si="7"/>
        <v/>
      </c>
    </row>
    <row r="50" spans="6:37" x14ac:dyDescent="0.2">
      <c r="F50" t="str">
        <f t="shared" si="5"/>
        <v/>
      </c>
      <c r="H50" s="1" t="str">
        <f t="shared" si="4"/>
        <v/>
      </c>
      <c r="AJ50" s="1" t="str">
        <f t="shared" si="7"/>
        <v/>
      </c>
      <c r="AK50" s="1" t="str">
        <f t="shared" si="7"/>
        <v/>
      </c>
    </row>
    <row r="51" spans="6:37" x14ac:dyDescent="0.2">
      <c r="F51" t="str">
        <f t="shared" si="5"/>
        <v/>
      </c>
      <c r="H51" s="1" t="str">
        <f t="shared" si="4"/>
        <v/>
      </c>
      <c r="AJ51" s="1" t="str">
        <f t="shared" si="7"/>
        <v/>
      </c>
      <c r="AK51" s="1" t="str">
        <f t="shared" si="7"/>
        <v/>
      </c>
    </row>
    <row r="52" spans="6:37" x14ac:dyDescent="0.2">
      <c r="F52" t="str">
        <f t="shared" si="5"/>
        <v/>
      </c>
      <c r="H52" s="1" t="str">
        <f t="shared" si="4"/>
        <v/>
      </c>
      <c r="AJ52" s="1" t="str">
        <f t="shared" si="7"/>
        <v/>
      </c>
      <c r="AK52" s="1" t="str">
        <f t="shared" si="7"/>
        <v/>
      </c>
    </row>
    <row r="53" spans="6:37" x14ac:dyDescent="0.2">
      <c r="F53" t="str">
        <f t="shared" si="5"/>
        <v/>
      </c>
      <c r="H53" s="1" t="str">
        <f t="shared" si="4"/>
        <v/>
      </c>
      <c r="AJ53" s="1" t="str">
        <f t="shared" si="7"/>
        <v/>
      </c>
      <c r="AK53" s="1" t="str">
        <f t="shared" si="7"/>
        <v/>
      </c>
    </row>
    <row r="54" spans="6:37" x14ac:dyDescent="0.2">
      <c r="F54" t="str">
        <f t="shared" si="5"/>
        <v/>
      </c>
      <c r="H54" s="1" t="str">
        <f t="shared" si="4"/>
        <v/>
      </c>
      <c r="AJ54" s="1" t="str">
        <f t="shared" si="7"/>
        <v/>
      </c>
      <c r="AK54" s="1" t="str">
        <f t="shared" si="7"/>
        <v/>
      </c>
    </row>
    <row r="55" spans="6:37" x14ac:dyDescent="0.2">
      <c r="F55" t="str">
        <f t="shared" si="5"/>
        <v/>
      </c>
      <c r="H55" s="1" t="str">
        <f t="shared" si="4"/>
        <v/>
      </c>
      <c r="AJ55" s="1" t="str">
        <f t="shared" si="7"/>
        <v/>
      </c>
      <c r="AK55" s="1" t="str">
        <f t="shared" si="7"/>
        <v/>
      </c>
    </row>
    <row r="56" spans="6:37" x14ac:dyDescent="0.2">
      <c r="F56" t="str">
        <f t="shared" si="5"/>
        <v/>
      </c>
      <c r="H56" s="1" t="str">
        <f t="shared" si="4"/>
        <v/>
      </c>
      <c r="AJ56" s="1" t="str">
        <f t="shared" ref="AJ56:AK63" si="8">IF(OR(AJ$21="",$G56=""),"",AI56)</f>
        <v/>
      </c>
      <c r="AK56" s="1" t="str">
        <f t="shared" si="8"/>
        <v/>
      </c>
    </row>
    <row r="57" spans="6:37" x14ac:dyDescent="0.2">
      <c r="F57" t="str">
        <f t="shared" si="5"/>
        <v/>
      </c>
      <c r="H57" s="1" t="str">
        <f t="shared" si="4"/>
        <v/>
      </c>
      <c r="AJ57" s="1" t="str">
        <f t="shared" si="8"/>
        <v/>
      </c>
      <c r="AK57" s="1" t="str">
        <f t="shared" si="8"/>
        <v/>
      </c>
    </row>
    <row r="58" spans="6:37" x14ac:dyDescent="0.2">
      <c r="F58" t="str">
        <f t="shared" si="5"/>
        <v/>
      </c>
      <c r="H58" s="1" t="str">
        <f t="shared" si="4"/>
        <v/>
      </c>
      <c r="AJ58" s="1" t="str">
        <f t="shared" si="8"/>
        <v/>
      </c>
      <c r="AK58" s="1" t="str">
        <f t="shared" si="8"/>
        <v/>
      </c>
    </row>
    <row r="59" spans="6:37" x14ac:dyDescent="0.2">
      <c r="F59" t="str">
        <f t="shared" si="5"/>
        <v/>
      </c>
      <c r="H59" s="1" t="str">
        <f t="shared" si="4"/>
        <v/>
      </c>
      <c r="AJ59" s="1" t="str">
        <f t="shared" si="8"/>
        <v/>
      </c>
      <c r="AK59" s="1" t="str">
        <f t="shared" si="8"/>
        <v/>
      </c>
    </row>
    <row r="60" spans="6:37" x14ac:dyDescent="0.2">
      <c r="F60" t="str">
        <f t="shared" si="5"/>
        <v/>
      </c>
      <c r="H60" s="1" t="str">
        <f t="shared" si="4"/>
        <v/>
      </c>
      <c r="I60" s="1" t="str">
        <f t="shared" si="4"/>
        <v/>
      </c>
      <c r="J60" s="1" t="str">
        <f t="shared" si="4"/>
        <v/>
      </c>
      <c r="K60" s="1" t="str">
        <f t="shared" si="4"/>
        <v/>
      </c>
      <c r="L60" s="1" t="str">
        <f t="shared" si="4"/>
        <v/>
      </c>
      <c r="M60" s="1" t="str">
        <f t="shared" si="4"/>
        <v/>
      </c>
      <c r="N60" s="1" t="str">
        <f t="shared" si="4"/>
        <v/>
      </c>
      <c r="O60" s="1" t="str">
        <f t="shared" si="4"/>
        <v/>
      </c>
      <c r="P60" s="1" t="str">
        <f t="shared" si="4"/>
        <v/>
      </c>
      <c r="Q60" s="1" t="str">
        <f t="shared" si="4"/>
        <v/>
      </c>
      <c r="R60" s="1" t="str">
        <f t="shared" si="4"/>
        <v/>
      </c>
      <c r="S60" s="1" t="str">
        <f t="shared" si="4"/>
        <v/>
      </c>
      <c r="T60" s="1" t="str">
        <f t="shared" si="4"/>
        <v/>
      </c>
      <c r="U60" s="1" t="str">
        <f t="shared" si="4"/>
        <v/>
      </c>
      <c r="V60" s="1" t="str">
        <f t="shared" si="4"/>
        <v/>
      </c>
      <c r="W60" s="1" t="str">
        <f t="shared" si="4"/>
        <v/>
      </c>
      <c r="X60" s="1" t="str">
        <f t="shared" ref="X60:AG61" si="9">IF(OR(X$21="",$G60=""),"",W60)</f>
        <v/>
      </c>
      <c r="Y60" s="1" t="str">
        <f t="shared" si="9"/>
        <v/>
      </c>
      <c r="Z60" s="1" t="str">
        <f t="shared" si="9"/>
        <v/>
      </c>
      <c r="AE60" s="1" t="str">
        <f>IF(OR(AE$21="",$G60=""),"",Z60)</f>
        <v/>
      </c>
      <c r="AF60" s="1" t="str">
        <f t="shared" si="9"/>
        <v/>
      </c>
      <c r="AG60" s="1" t="str">
        <f t="shared" si="9"/>
        <v/>
      </c>
      <c r="AI60" s="1" t="str">
        <f>IF(OR(AI$21="",$G60=""),"",AG60)</f>
        <v/>
      </c>
      <c r="AJ60" s="1" t="str">
        <f t="shared" si="8"/>
        <v/>
      </c>
      <c r="AK60" s="1" t="str">
        <f t="shared" si="8"/>
        <v/>
      </c>
    </row>
    <row r="61" spans="6:37" x14ac:dyDescent="0.2">
      <c r="F61" t="str">
        <f t="shared" si="5"/>
        <v/>
      </c>
      <c r="H61" s="1" t="str">
        <f t="shared" si="4"/>
        <v/>
      </c>
      <c r="I61" s="1" t="str">
        <f t="shared" si="4"/>
        <v/>
      </c>
      <c r="J61" s="1" t="str">
        <f t="shared" si="4"/>
        <v/>
      </c>
      <c r="K61" s="1" t="str">
        <f t="shared" si="4"/>
        <v/>
      </c>
      <c r="L61" s="1" t="str">
        <f t="shared" si="4"/>
        <v/>
      </c>
      <c r="M61" s="1" t="str">
        <f t="shared" si="4"/>
        <v/>
      </c>
      <c r="N61" s="1" t="str">
        <f t="shared" si="4"/>
        <v/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/>
      </c>
      <c r="S61" s="1" t="str">
        <f t="shared" si="4"/>
        <v/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si="9"/>
        <v/>
      </c>
      <c r="Y61" s="1" t="str">
        <f t="shared" si="9"/>
        <v/>
      </c>
      <c r="Z61" s="1" t="str">
        <f t="shared" si="9"/>
        <v/>
      </c>
      <c r="AE61" s="1" t="str">
        <f>IF(OR(AE$21="",$G61=""),"",Z61)</f>
        <v/>
      </c>
      <c r="AF61" s="1" t="str">
        <f t="shared" si="9"/>
        <v/>
      </c>
      <c r="AG61" s="1" t="str">
        <f t="shared" si="9"/>
        <v/>
      </c>
      <c r="AI61" s="1" t="str">
        <f>IF(OR(AI$21="",$G61=""),"",AG61)</f>
        <v/>
      </c>
      <c r="AJ61" s="1" t="str">
        <f t="shared" si="8"/>
        <v/>
      </c>
      <c r="AK61" s="1" t="str">
        <f t="shared" si="8"/>
        <v/>
      </c>
    </row>
    <row r="62" spans="6:37" x14ac:dyDescent="0.2">
      <c r="F62" t="s">
        <v>7</v>
      </c>
      <c r="H62" s="1" t="str">
        <f t="shared" si="4"/>
        <v/>
      </c>
      <c r="AJ62" s="1" t="str">
        <f t="shared" si="8"/>
        <v/>
      </c>
      <c r="AK62" s="1" t="str">
        <f t="shared" si="8"/>
        <v/>
      </c>
    </row>
    <row r="63" spans="6:37" x14ac:dyDescent="0.2">
      <c r="F63" t="s">
        <v>8</v>
      </c>
      <c r="H63" s="1" t="str">
        <f t="shared" si="4"/>
        <v/>
      </c>
      <c r="AJ63" s="1" t="str">
        <f t="shared" si="8"/>
        <v/>
      </c>
      <c r="AK63" s="1" t="str">
        <f t="shared" si="8"/>
        <v/>
      </c>
    </row>
    <row r="64" spans="6:37" x14ac:dyDescent="0.2">
      <c r="F64" t="s">
        <v>9</v>
      </c>
      <c r="H64" s="1" t="str">
        <f t="shared" si="4"/>
        <v/>
      </c>
    </row>
    <row r="69" spans="6:6" x14ac:dyDescent="0.2">
      <c r="F69" t="str">
        <f>IF(C69&lt;&gt;"","Planned","")</f>
        <v/>
      </c>
    </row>
  </sheetData>
  <mergeCells count="3">
    <mergeCell ref="D3:H3"/>
    <mergeCell ref="D4:H4"/>
    <mergeCell ref="D5:H5"/>
  </mergeCells>
  <conditionalFormatting sqref="C24:AK63 L22:AK23">
    <cfRule type="expression" dxfId="23" priority="1" stopIfTrue="1">
      <formula>$F22="Done"</formula>
    </cfRule>
    <cfRule type="expression" dxfId="22" priority="2" stopIfTrue="1">
      <formula>$F22="Ongoing"</formula>
    </cfRule>
  </conditionalFormatting>
  <conditionalFormatting sqref="B22:AK63">
    <cfRule type="expression" dxfId="21" priority="3" stopIfTrue="1">
      <formula>$F22="Terminado"</formula>
    </cfRule>
    <cfRule type="expression" dxfId="20" priority="4" stopIfTrue="1">
      <formula>$F22="En Progreso"</formula>
    </cfRule>
  </conditionalFormatting>
  <dataValidations count="1">
    <dataValidation type="list" allowBlank="1" showInputMessage="1" sqref="F10:F15 F22:F69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69"/>
  <sheetViews>
    <sheetView workbookViewId="0">
      <selection activeCell="C9" sqref="C9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45.285156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7" width="4.42578125" style="1" customWidth="1"/>
  </cols>
  <sheetData>
    <row r="1" spans="2:37" ht="13.5" thickBot="1" x14ac:dyDescent="0.25"/>
    <row r="2" spans="2:37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</row>
    <row r="3" spans="2:37" ht="15" customHeight="1" x14ac:dyDescent="0.2">
      <c r="B3" s="21"/>
      <c r="C3" s="14" t="s">
        <v>24</v>
      </c>
      <c r="D3" s="39" t="s">
        <v>27</v>
      </c>
      <c r="E3" s="39"/>
      <c r="F3" s="39"/>
      <c r="G3" s="39"/>
      <c r="H3" s="39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22"/>
    </row>
    <row r="4" spans="2:37" ht="15" customHeight="1" x14ac:dyDescent="0.2">
      <c r="B4" s="21"/>
      <c r="C4" s="14" t="s">
        <v>25</v>
      </c>
      <c r="D4" s="39" t="s">
        <v>28</v>
      </c>
      <c r="E4" s="39"/>
      <c r="F4" s="39"/>
      <c r="G4" s="39"/>
      <c r="H4" s="39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22"/>
    </row>
    <row r="5" spans="2:37" ht="15" customHeight="1" x14ac:dyDescent="0.2">
      <c r="B5" s="21"/>
      <c r="C5" s="14" t="s">
        <v>26</v>
      </c>
      <c r="D5" s="39" t="s">
        <v>29</v>
      </c>
      <c r="E5" s="39"/>
      <c r="F5" s="39"/>
      <c r="G5" s="39"/>
      <c r="H5" s="39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2"/>
    </row>
    <row r="6" spans="2:37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</row>
    <row r="8" spans="2:37" ht="18" x14ac:dyDescent="0.25">
      <c r="C8" s="9">
        <v>3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2:37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6" spans="2:37" x14ac:dyDescent="0.2">
      <c r="B16" s="5"/>
      <c r="C16" s="5" t="s">
        <v>11</v>
      </c>
      <c r="D16" s="10">
        <v>30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2:37" x14ac:dyDescent="0.2">
      <c r="B17" s="5"/>
      <c r="C17" s="5" t="s">
        <v>12</v>
      </c>
      <c r="D17" s="10">
        <v>30</v>
      </c>
      <c r="E17" s="5" t="s">
        <v>13</v>
      </c>
      <c r="F17" s="5" t="s">
        <v>17</v>
      </c>
      <c r="G17" s="4">
        <f ca="1">SUM(OFFSET(G21,1,0,TaskRows,1))</f>
        <v>60</v>
      </c>
      <c r="H17" s="4">
        <f ca="1">IF(AND(SUM(OFFSET(H21,1,0,TaskRows,1))=0),0,SUM(OFFSET(H21,1,0,TaskRows,1)))</f>
        <v>60</v>
      </c>
      <c r="I17" s="4">
        <f t="shared" ref="I17:AK17" ca="1" si="0">IF(AND(SUM(OFFSET(I21,1,0,TaskRows,1))=0),"",SUM(OFFSET(I21,1,0,TaskRows,1)))</f>
        <v>58</v>
      </c>
      <c r="J17" s="4">
        <f t="shared" ca="1" si="0"/>
        <v>56</v>
      </c>
      <c r="K17" s="4">
        <f t="shared" ca="1" si="0"/>
        <v>54</v>
      </c>
      <c r="L17" s="4">
        <f t="shared" ca="1" si="0"/>
        <v>52</v>
      </c>
      <c r="M17" s="4">
        <f t="shared" ca="1" si="0"/>
        <v>50</v>
      </c>
      <c r="N17" s="4">
        <f t="shared" ca="1" si="0"/>
        <v>48</v>
      </c>
      <c r="O17" s="4">
        <f t="shared" ca="1" si="0"/>
        <v>46</v>
      </c>
      <c r="P17" s="4">
        <f t="shared" ca="1" si="0"/>
        <v>44</v>
      </c>
      <c r="Q17" s="4">
        <f t="shared" ca="1" si="0"/>
        <v>42</v>
      </c>
      <c r="R17" s="4">
        <f t="shared" ca="1" si="0"/>
        <v>40</v>
      </c>
      <c r="S17" s="4">
        <f t="shared" ca="1" si="0"/>
        <v>38</v>
      </c>
      <c r="T17" s="4">
        <f t="shared" ca="1" si="0"/>
        <v>36</v>
      </c>
      <c r="U17" s="4">
        <f t="shared" ca="1" si="0"/>
        <v>34</v>
      </c>
      <c r="V17" s="4">
        <f t="shared" ca="1" si="0"/>
        <v>32</v>
      </c>
      <c r="W17" s="4">
        <f t="shared" ca="1" si="0"/>
        <v>30</v>
      </c>
      <c r="X17" s="4">
        <f t="shared" ca="1" si="0"/>
        <v>28</v>
      </c>
      <c r="Y17" s="4">
        <f t="shared" ca="1" si="0"/>
        <v>26</v>
      </c>
      <c r="Z17" s="4">
        <f t="shared" ca="1" si="0"/>
        <v>24</v>
      </c>
      <c r="AA17" s="4">
        <f t="shared" ca="1" si="0"/>
        <v>22</v>
      </c>
      <c r="AB17" s="4">
        <f t="shared" ca="1" si="0"/>
        <v>20</v>
      </c>
      <c r="AC17" s="4">
        <f t="shared" ca="1" si="0"/>
        <v>18</v>
      </c>
      <c r="AD17" s="4">
        <f t="shared" ca="1" si="0"/>
        <v>14</v>
      </c>
      <c r="AE17" s="4">
        <f t="shared" ca="1" si="0"/>
        <v>12</v>
      </c>
      <c r="AF17" s="4">
        <f t="shared" ca="1" si="0"/>
        <v>10</v>
      </c>
      <c r="AG17" s="4">
        <f t="shared" ca="1" si="0"/>
        <v>8</v>
      </c>
      <c r="AH17" s="4">
        <f t="shared" ca="1" si="0"/>
        <v>6</v>
      </c>
      <c r="AI17" s="4">
        <f t="shared" ca="1" si="0"/>
        <v>4</v>
      </c>
      <c r="AJ17" s="4">
        <f t="shared" ca="1" si="0"/>
        <v>2</v>
      </c>
      <c r="AK17" s="4" t="str">
        <f t="shared" ca="1" si="0"/>
        <v/>
      </c>
    </row>
    <row r="18" spans="2:37" hidden="1" x14ac:dyDescent="0.2">
      <c r="C18" t="s">
        <v>1</v>
      </c>
      <c r="D18" s="1">
        <f>IF(COUNTA(C22:C247)=0,1,COUNTA(C22:C247))</f>
        <v>2</v>
      </c>
      <c r="E18" t="s">
        <v>2</v>
      </c>
      <c r="F18" s="1">
        <f ca="1">IF(COUNTIF(H17:AK17,"&gt;0")=0,1,COUNTIF(H17:AK17,"&gt;0"))</f>
        <v>29</v>
      </c>
      <c r="H18" s="1">
        <f ca="1">IF(H21="","",$G17-$G17/($D16-1)*(H21-1))</f>
        <v>60</v>
      </c>
      <c r="I18" s="1">
        <f t="shared" ref="I18:AK18" ca="1" si="1">IF(I21="","",TotalEffort-TotalEffort/(ImplementationDays)*(I21-1))</f>
        <v>58</v>
      </c>
      <c r="J18" s="1">
        <f t="shared" ca="1" si="1"/>
        <v>56</v>
      </c>
      <c r="K18" s="1">
        <f t="shared" ca="1" si="1"/>
        <v>54</v>
      </c>
      <c r="L18" s="1">
        <f t="shared" ca="1" si="1"/>
        <v>52</v>
      </c>
      <c r="M18" s="1">
        <f t="shared" ca="1" si="1"/>
        <v>50</v>
      </c>
      <c r="N18" s="1">
        <f t="shared" ca="1" si="1"/>
        <v>48</v>
      </c>
      <c r="O18" s="1">
        <f t="shared" ca="1" si="1"/>
        <v>46</v>
      </c>
      <c r="P18" s="1">
        <f t="shared" ca="1" si="1"/>
        <v>44</v>
      </c>
      <c r="Q18" s="1">
        <f t="shared" ca="1" si="1"/>
        <v>42</v>
      </c>
      <c r="R18" s="1">
        <f t="shared" ca="1" si="1"/>
        <v>40</v>
      </c>
      <c r="S18" s="1">
        <f t="shared" ca="1" si="1"/>
        <v>38</v>
      </c>
      <c r="T18" s="1">
        <f t="shared" ca="1" si="1"/>
        <v>36</v>
      </c>
      <c r="U18" s="1">
        <f t="shared" ca="1" si="1"/>
        <v>34</v>
      </c>
      <c r="V18" s="1">
        <f t="shared" ca="1" si="1"/>
        <v>32</v>
      </c>
      <c r="W18" s="1">
        <f t="shared" ca="1" si="1"/>
        <v>30</v>
      </c>
      <c r="X18" s="1">
        <f t="shared" ca="1" si="1"/>
        <v>28</v>
      </c>
      <c r="Y18" s="1">
        <f t="shared" ca="1" si="1"/>
        <v>26</v>
      </c>
      <c r="Z18" s="1">
        <f t="shared" ca="1" si="1"/>
        <v>24</v>
      </c>
      <c r="AE18" s="1">
        <f t="shared" ca="1" si="1"/>
        <v>14</v>
      </c>
      <c r="AF18" s="1">
        <f t="shared" ca="1" si="1"/>
        <v>12</v>
      </c>
      <c r="AG18" s="1">
        <f t="shared" ca="1" si="1"/>
        <v>10</v>
      </c>
      <c r="AI18" s="1">
        <f t="shared" ca="1" si="1"/>
        <v>6</v>
      </c>
      <c r="AJ18" s="1">
        <f t="shared" ca="1" si="1"/>
        <v>4</v>
      </c>
      <c r="AK18" s="1">
        <f t="shared" ca="1" si="1"/>
        <v>2</v>
      </c>
    </row>
    <row r="19" spans="2:37" hidden="1" x14ac:dyDescent="0.2">
      <c r="C19" s="12" t="s">
        <v>5</v>
      </c>
      <c r="D19"/>
      <c r="E19" t="s">
        <v>3</v>
      </c>
      <c r="F19" s="1"/>
      <c r="H19" s="1" t="e">
        <f t="shared" ref="H19:AK19" ca="1" si="2">IF(TREND(OFFSET($H17,0,DoneDays-TrendDays,1,TrendDays),OFFSET($H20,0,DoneDays-TrendDays,1,TrendDays),H20)&lt;0,"",TREND(OFFSET($H17,0,DoneDays-TrendDays,1,TrendDays),OFFSET($H20,0,DoneDays-TrendDays,1,TrendDays),H20))</f>
        <v>#VALUE!</v>
      </c>
      <c r="I19" s="1" t="e">
        <f t="shared" ca="1" si="2"/>
        <v>#VALUE!</v>
      </c>
      <c r="J19" s="1" t="e">
        <f t="shared" ca="1" si="2"/>
        <v>#VALUE!</v>
      </c>
      <c r="K19" s="1" t="e">
        <f t="shared" ca="1" si="2"/>
        <v>#VALUE!</v>
      </c>
      <c r="L19" s="1" t="e">
        <f t="shared" ca="1" si="2"/>
        <v>#VALUE!</v>
      </c>
      <c r="M19" s="1" t="e">
        <f t="shared" ca="1" si="2"/>
        <v>#VALUE!</v>
      </c>
      <c r="N19" s="1" t="e">
        <f t="shared" ca="1" si="2"/>
        <v>#VALUE!</v>
      </c>
      <c r="O19" s="1" t="e">
        <f t="shared" ca="1" si="2"/>
        <v>#VALUE!</v>
      </c>
      <c r="P19" s="1" t="e">
        <f t="shared" ca="1" si="2"/>
        <v>#VALUE!</v>
      </c>
      <c r="Q19" s="1" t="e">
        <f t="shared" ca="1" si="2"/>
        <v>#VALUE!</v>
      </c>
      <c r="R19" s="1" t="e">
        <f t="shared" ca="1" si="2"/>
        <v>#VALUE!</v>
      </c>
      <c r="S19" s="1" t="e">
        <f t="shared" ca="1" si="2"/>
        <v>#VALUE!</v>
      </c>
      <c r="T19" s="1" t="e">
        <f t="shared" ca="1" si="2"/>
        <v>#VALUE!</v>
      </c>
      <c r="U19" s="1" t="e">
        <f t="shared" ca="1" si="2"/>
        <v>#VALUE!</v>
      </c>
      <c r="V19" s="1" t="e">
        <f t="shared" ca="1" si="2"/>
        <v>#VALUE!</v>
      </c>
      <c r="W19" s="1" t="e">
        <f t="shared" ca="1" si="2"/>
        <v>#VALUE!</v>
      </c>
      <c r="X19" s="1" t="e">
        <f t="shared" ca="1" si="2"/>
        <v>#VALUE!</v>
      </c>
      <c r="Y19" s="1" t="e">
        <f t="shared" ca="1" si="2"/>
        <v>#VALUE!</v>
      </c>
      <c r="Z19" s="1" t="e">
        <f t="shared" ca="1" si="2"/>
        <v>#VALUE!</v>
      </c>
      <c r="AE19" s="1" t="e">
        <f t="shared" ca="1" si="2"/>
        <v>#VALUE!</v>
      </c>
      <c r="AF19" s="1" t="e">
        <f t="shared" ca="1" si="2"/>
        <v>#VALUE!</v>
      </c>
      <c r="AG19" s="1" t="e">
        <f t="shared" ca="1" si="2"/>
        <v>#VALUE!</v>
      </c>
      <c r="AI19" s="1" t="e">
        <f t="shared" ca="1" si="2"/>
        <v>#VALUE!</v>
      </c>
      <c r="AJ19" s="1" t="e">
        <f t="shared" ca="1" si="2"/>
        <v>#VALUE!</v>
      </c>
      <c r="AK19" s="1" t="e">
        <f t="shared" ca="1" si="2"/>
        <v>#VALUE!</v>
      </c>
    </row>
    <row r="20" spans="2:37" hidden="1" x14ac:dyDescent="0.2">
      <c r="C20" s="12" t="s">
        <v>6</v>
      </c>
      <c r="D20"/>
      <c r="E20" t="s">
        <v>4</v>
      </c>
      <c r="F20" s="1">
        <f ca="1">IF(DoneDays&gt;D17,D17,DoneDays)</f>
        <v>29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E20" s="1">
        <v>20</v>
      </c>
      <c r="AF20" s="1">
        <v>21</v>
      </c>
      <c r="AG20" s="1">
        <v>22</v>
      </c>
      <c r="AI20" s="1">
        <v>23</v>
      </c>
      <c r="AJ20" s="1">
        <v>24</v>
      </c>
      <c r="AK20" s="1">
        <v>25</v>
      </c>
    </row>
    <row r="21" spans="2:37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K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f t="shared" si="3"/>
        <v>11</v>
      </c>
      <c r="S21" s="6">
        <f t="shared" si="3"/>
        <v>12</v>
      </c>
      <c r="T21" s="6">
        <f t="shared" si="3"/>
        <v>13</v>
      </c>
      <c r="U21" s="6">
        <f t="shared" si="3"/>
        <v>14</v>
      </c>
      <c r="V21" s="6">
        <f t="shared" si="3"/>
        <v>15</v>
      </c>
      <c r="W21" s="6">
        <f t="shared" si="3"/>
        <v>16</v>
      </c>
      <c r="X21" s="6">
        <f t="shared" si="3"/>
        <v>17</v>
      </c>
      <c r="Y21" s="6">
        <f t="shared" si="3"/>
        <v>18</v>
      </c>
      <c r="Z21" s="6">
        <f t="shared" si="3"/>
        <v>19</v>
      </c>
      <c r="AA21" s="6">
        <f t="shared" si="3"/>
        <v>20</v>
      </c>
      <c r="AB21" s="6">
        <f t="shared" si="3"/>
        <v>21</v>
      </c>
      <c r="AC21" s="6">
        <f t="shared" si="3"/>
        <v>22</v>
      </c>
      <c r="AD21" s="6">
        <f t="shared" si="3"/>
        <v>23</v>
      </c>
      <c r="AE21" s="6">
        <f t="shared" si="3"/>
        <v>24</v>
      </c>
      <c r="AF21" s="6">
        <f t="shared" si="3"/>
        <v>25</v>
      </c>
      <c r="AG21" s="6">
        <f t="shared" si="3"/>
        <v>26</v>
      </c>
      <c r="AH21" s="6">
        <f t="shared" si="3"/>
        <v>27</v>
      </c>
      <c r="AI21" s="6">
        <f t="shared" si="3"/>
        <v>28</v>
      </c>
      <c r="AJ21" s="6">
        <f t="shared" si="3"/>
        <v>29</v>
      </c>
      <c r="AK21" s="6">
        <f t="shared" si="3"/>
        <v>30</v>
      </c>
    </row>
    <row r="22" spans="2:37" x14ac:dyDescent="0.2">
      <c r="B22" s="37" t="s">
        <v>47</v>
      </c>
      <c r="C22" s="37" t="s">
        <v>48</v>
      </c>
      <c r="D22" s="38" t="s">
        <v>39</v>
      </c>
      <c r="E22" s="37" t="s">
        <v>68</v>
      </c>
      <c r="F22" t="s">
        <v>22</v>
      </c>
      <c r="G22" s="1">
        <v>30</v>
      </c>
      <c r="H22" s="1">
        <f t="shared" ref="H22:W64" si="4">IF(OR(H$21="",$G22=""),"",G22)</f>
        <v>30</v>
      </c>
      <c r="I22" s="1">
        <v>29</v>
      </c>
      <c r="J22" s="1">
        <v>28</v>
      </c>
      <c r="K22" s="1">
        <v>27</v>
      </c>
      <c r="L22" s="1">
        <v>26</v>
      </c>
      <c r="M22" s="1">
        <v>25</v>
      </c>
      <c r="N22" s="1">
        <v>24</v>
      </c>
      <c r="O22" s="1">
        <v>23</v>
      </c>
      <c r="P22" s="1">
        <v>22</v>
      </c>
      <c r="Q22" s="1">
        <v>21</v>
      </c>
      <c r="R22" s="1">
        <v>20</v>
      </c>
      <c r="S22" s="1">
        <v>19</v>
      </c>
      <c r="T22" s="1">
        <v>18</v>
      </c>
      <c r="U22" s="1">
        <v>17</v>
      </c>
      <c r="V22" s="1">
        <v>16</v>
      </c>
      <c r="W22" s="1">
        <v>15</v>
      </c>
      <c r="X22" s="1">
        <v>14</v>
      </c>
      <c r="Y22" s="1">
        <v>13</v>
      </c>
      <c r="Z22" s="1">
        <v>12</v>
      </c>
      <c r="AA22" s="1">
        <v>11</v>
      </c>
      <c r="AB22" s="1">
        <v>10</v>
      </c>
      <c r="AC22" s="1">
        <v>9</v>
      </c>
      <c r="AD22" s="1">
        <v>7</v>
      </c>
      <c r="AE22" s="1">
        <v>6</v>
      </c>
      <c r="AF22" s="1">
        <v>5</v>
      </c>
      <c r="AG22" s="1">
        <v>4</v>
      </c>
      <c r="AH22" s="1">
        <v>3</v>
      </c>
      <c r="AI22" s="1">
        <v>2</v>
      </c>
      <c r="AJ22" s="1">
        <v>1</v>
      </c>
      <c r="AK22" s="1">
        <v>0</v>
      </c>
    </row>
    <row r="23" spans="2:37" x14ac:dyDescent="0.2">
      <c r="B23" t="s">
        <v>49</v>
      </c>
      <c r="C23" t="s">
        <v>50</v>
      </c>
      <c r="D23" s="38" t="s">
        <v>40</v>
      </c>
      <c r="E23" s="37" t="s">
        <v>67</v>
      </c>
      <c r="F23" t="s">
        <v>22</v>
      </c>
      <c r="G23" s="1">
        <v>30</v>
      </c>
      <c r="H23" s="1">
        <f t="shared" si="4"/>
        <v>30</v>
      </c>
      <c r="I23" s="1">
        <v>29</v>
      </c>
      <c r="J23" s="1">
        <v>28</v>
      </c>
      <c r="K23" s="1">
        <v>27</v>
      </c>
      <c r="L23" s="1">
        <v>26</v>
      </c>
      <c r="M23" s="1">
        <v>25</v>
      </c>
      <c r="N23" s="1">
        <v>24</v>
      </c>
      <c r="O23" s="1">
        <v>23</v>
      </c>
      <c r="P23" s="1">
        <v>22</v>
      </c>
      <c r="Q23" s="1">
        <v>21</v>
      </c>
      <c r="R23" s="1">
        <v>20</v>
      </c>
      <c r="S23" s="1">
        <v>19</v>
      </c>
      <c r="T23" s="1">
        <v>18</v>
      </c>
      <c r="U23" s="1">
        <v>17</v>
      </c>
      <c r="V23" s="1">
        <v>16</v>
      </c>
      <c r="W23" s="1">
        <v>15</v>
      </c>
      <c r="X23" s="1">
        <v>14</v>
      </c>
      <c r="Y23" s="1">
        <v>13</v>
      </c>
      <c r="Z23" s="1">
        <v>12</v>
      </c>
      <c r="AA23" s="1">
        <v>11</v>
      </c>
      <c r="AB23" s="1">
        <v>10</v>
      </c>
      <c r="AC23" s="1">
        <v>9</v>
      </c>
      <c r="AD23" s="1">
        <v>7</v>
      </c>
      <c r="AE23" s="1">
        <v>6</v>
      </c>
      <c r="AF23" s="1">
        <v>5</v>
      </c>
      <c r="AG23" s="1">
        <v>4</v>
      </c>
      <c r="AH23" s="1">
        <v>3</v>
      </c>
      <c r="AI23" s="1">
        <v>2</v>
      </c>
      <c r="AJ23" s="1">
        <v>1</v>
      </c>
      <c r="AK23" s="1">
        <v>0</v>
      </c>
    </row>
    <row r="24" spans="2:37" x14ac:dyDescent="0.2">
      <c r="F24" t="str">
        <f t="shared" ref="F24:F61" si="5">IF(C24&lt;&gt;"","Planned","")</f>
        <v/>
      </c>
      <c r="H24" s="1" t="str">
        <f t="shared" si="4"/>
        <v/>
      </c>
      <c r="AJ24" s="1" t="str">
        <f t="shared" ref="AJ24:AK39" si="6">IF(OR(AJ$21="",$G24=""),"",AI24)</f>
        <v/>
      </c>
      <c r="AK24" s="1" t="str">
        <f t="shared" si="6"/>
        <v/>
      </c>
    </row>
    <row r="25" spans="2:37" x14ac:dyDescent="0.2">
      <c r="F25" t="str">
        <f t="shared" si="5"/>
        <v/>
      </c>
      <c r="H25" s="1" t="str">
        <f t="shared" si="4"/>
        <v/>
      </c>
      <c r="AJ25" s="1" t="str">
        <f t="shared" si="6"/>
        <v/>
      </c>
      <c r="AK25" s="1" t="str">
        <f t="shared" si="6"/>
        <v/>
      </c>
    </row>
    <row r="26" spans="2:37" x14ac:dyDescent="0.2">
      <c r="F26" t="str">
        <f t="shared" si="5"/>
        <v/>
      </c>
      <c r="H26" s="1" t="str">
        <f t="shared" si="4"/>
        <v/>
      </c>
      <c r="AJ26" s="1" t="str">
        <f t="shared" si="6"/>
        <v/>
      </c>
      <c r="AK26" s="1" t="str">
        <f t="shared" si="6"/>
        <v/>
      </c>
    </row>
    <row r="27" spans="2:37" x14ac:dyDescent="0.2">
      <c r="F27" t="str">
        <f t="shared" si="5"/>
        <v/>
      </c>
      <c r="H27" s="1" t="str">
        <f t="shared" si="4"/>
        <v/>
      </c>
      <c r="AJ27" s="1" t="str">
        <f t="shared" si="6"/>
        <v/>
      </c>
      <c r="AK27" s="1" t="str">
        <f t="shared" si="6"/>
        <v/>
      </c>
    </row>
    <row r="28" spans="2:37" x14ac:dyDescent="0.2">
      <c r="F28" t="str">
        <f t="shared" si="5"/>
        <v/>
      </c>
      <c r="H28" s="1" t="str">
        <f t="shared" si="4"/>
        <v/>
      </c>
      <c r="AJ28" s="1" t="str">
        <f t="shared" si="6"/>
        <v/>
      </c>
      <c r="AK28" s="1" t="str">
        <f t="shared" si="6"/>
        <v/>
      </c>
    </row>
    <row r="29" spans="2:37" x14ac:dyDescent="0.2">
      <c r="F29" t="str">
        <f t="shared" si="5"/>
        <v/>
      </c>
      <c r="H29" s="1" t="str">
        <f t="shared" si="4"/>
        <v/>
      </c>
      <c r="AJ29" s="1" t="str">
        <f t="shared" si="6"/>
        <v/>
      </c>
      <c r="AK29" s="1" t="str">
        <f t="shared" si="6"/>
        <v/>
      </c>
    </row>
    <row r="30" spans="2:37" x14ac:dyDescent="0.2">
      <c r="F30" t="str">
        <f t="shared" si="5"/>
        <v/>
      </c>
      <c r="H30" s="1" t="str">
        <f t="shared" si="4"/>
        <v/>
      </c>
      <c r="AJ30" s="1" t="str">
        <f t="shared" si="6"/>
        <v/>
      </c>
      <c r="AK30" s="1" t="str">
        <f t="shared" si="6"/>
        <v/>
      </c>
    </row>
    <row r="31" spans="2:37" x14ac:dyDescent="0.2">
      <c r="F31" t="str">
        <f t="shared" si="5"/>
        <v/>
      </c>
      <c r="H31" s="1" t="str">
        <f t="shared" si="4"/>
        <v/>
      </c>
      <c r="AJ31" s="1" t="str">
        <f t="shared" si="6"/>
        <v/>
      </c>
      <c r="AK31" s="1" t="str">
        <f t="shared" si="6"/>
        <v/>
      </c>
    </row>
    <row r="32" spans="2:37" x14ac:dyDescent="0.2">
      <c r="F32" t="str">
        <f t="shared" si="5"/>
        <v/>
      </c>
      <c r="H32" s="1" t="str">
        <f t="shared" si="4"/>
        <v/>
      </c>
      <c r="AJ32" s="1" t="str">
        <f t="shared" si="6"/>
        <v/>
      </c>
      <c r="AK32" s="1" t="str">
        <f t="shared" si="6"/>
        <v/>
      </c>
    </row>
    <row r="33" spans="6:37" x14ac:dyDescent="0.2">
      <c r="F33" t="str">
        <f t="shared" si="5"/>
        <v/>
      </c>
      <c r="H33" s="1" t="str">
        <f t="shared" si="4"/>
        <v/>
      </c>
      <c r="AJ33" s="1" t="str">
        <f t="shared" si="6"/>
        <v/>
      </c>
      <c r="AK33" s="1" t="str">
        <f t="shared" si="6"/>
        <v/>
      </c>
    </row>
    <row r="34" spans="6:37" x14ac:dyDescent="0.2">
      <c r="F34" t="str">
        <f t="shared" si="5"/>
        <v/>
      </c>
      <c r="H34" s="1" t="str">
        <f t="shared" si="4"/>
        <v/>
      </c>
      <c r="AJ34" s="1" t="str">
        <f t="shared" si="6"/>
        <v/>
      </c>
      <c r="AK34" s="1" t="str">
        <f t="shared" si="6"/>
        <v/>
      </c>
    </row>
    <row r="35" spans="6:37" x14ac:dyDescent="0.2">
      <c r="F35" t="str">
        <f t="shared" si="5"/>
        <v/>
      </c>
      <c r="H35" s="1" t="str">
        <f t="shared" si="4"/>
        <v/>
      </c>
      <c r="AJ35" s="1" t="str">
        <f t="shared" si="6"/>
        <v/>
      </c>
      <c r="AK35" s="1" t="str">
        <f t="shared" si="6"/>
        <v/>
      </c>
    </row>
    <row r="36" spans="6:37" x14ac:dyDescent="0.2">
      <c r="F36" t="str">
        <f t="shared" si="5"/>
        <v/>
      </c>
      <c r="H36" s="1" t="str">
        <f t="shared" si="4"/>
        <v/>
      </c>
      <c r="AJ36" s="1" t="str">
        <f t="shared" si="6"/>
        <v/>
      </c>
      <c r="AK36" s="1" t="str">
        <f t="shared" si="6"/>
        <v/>
      </c>
    </row>
    <row r="37" spans="6:37" x14ac:dyDescent="0.2">
      <c r="F37" t="str">
        <f t="shared" si="5"/>
        <v/>
      </c>
      <c r="H37" s="1" t="str">
        <f t="shared" si="4"/>
        <v/>
      </c>
      <c r="AJ37" s="1" t="str">
        <f t="shared" si="6"/>
        <v/>
      </c>
      <c r="AK37" s="1" t="str">
        <f t="shared" si="6"/>
        <v/>
      </c>
    </row>
    <row r="38" spans="6:37" x14ac:dyDescent="0.2">
      <c r="F38" t="str">
        <f t="shared" si="5"/>
        <v/>
      </c>
      <c r="H38" s="1" t="str">
        <f t="shared" si="4"/>
        <v/>
      </c>
      <c r="AJ38" s="1" t="str">
        <f t="shared" si="6"/>
        <v/>
      </c>
      <c r="AK38" s="1" t="str">
        <f t="shared" si="6"/>
        <v/>
      </c>
    </row>
    <row r="39" spans="6:37" x14ac:dyDescent="0.2">
      <c r="F39" t="str">
        <f t="shared" si="5"/>
        <v/>
      </c>
      <c r="H39" s="1" t="str">
        <f t="shared" si="4"/>
        <v/>
      </c>
      <c r="AJ39" s="1" t="str">
        <f t="shared" si="6"/>
        <v/>
      </c>
      <c r="AK39" s="1" t="str">
        <f t="shared" si="6"/>
        <v/>
      </c>
    </row>
    <row r="40" spans="6:37" x14ac:dyDescent="0.2">
      <c r="F40" t="str">
        <f t="shared" si="5"/>
        <v/>
      </c>
      <c r="H40" s="1" t="str">
        <f t="shared" si="4"/>
        <v/>
      </c>
      <c r="AJ40" s="1" t="str">
        <f t="shared" ref="AJ40:AK55" si="7">IF(OR(AJ$21="",$G40=""),"",AI40)</f>
        <v/>
      </c>
      <c r="AK40" s="1" t="str">
        <f t="shared" si="7"/>
        <v/>
      </c>
    </row>
    <row r="41" spans="6:37" x14ac:dyDescent="0.2">
      <c r="F41" t="str">
        <f t="shared" si="5"/>
        <v/>
      </c>
      <c r="H41" s="1" t="str">
        <f t="shared" si="4"/>
        <v/>
      </c>
      <c r="AJ41" s="1" t="str">
        <f t="shared" si="7"/>
        <v/>
      </c>
      <c r="AK41" s="1" t="str">
        <f t="shared" si="7"/>
        <v/>
      </c>
    </row>
    <row r="42" spans="6:37" x14ac:dyDescent="0.2">
      <c r="F42" t="str">
        <f t="shared" si="5"/>
        <v/>
      </c>
      <c r="H42" s="1" t="str">
        <f t="shared" si="4"/>
        <v/>
      </c>
      <c r="AJ42" s="1" t="str">
        <f t="shared" si="7"/>
        <v/>
      </c>
      <c r="AK42" s="1" t="str">
        <f t="shared" si="7"/>
        <v/>
      </c>
    </row>
    <row r="43" spans="6:37" x14ac:dyDescent="0.2">
      <c r="F43" t="str">
        <f t="shared" si="5"/>
        <v/>
      </c>
      <c r="H43" s="1" t="str">
        <f t="shared" si="4"/>
        <v/>
      </c>
      <c r="AJ43" s="1" t="str">
        <f t="shared" si="7"/>
        <v/>
      </c>
      <c r="AK43" s="1" t="str">
        <f t="shared" si="7"/>
        <v/>
      </c>
    </row>
    <row r="44" spans="6:37" x14ac:dyDescent="0.2">
      <c r="F44" t="str">
        <f t="shared" si="5"/>
        <v/>
      </c>
      <c r="H44" s="1" t="str">
        <f t="shared" si="4"/>
        <v/>
      </c>
      <c r="AJ44" s="1" t="str">
        <f t="shared" si="7"/>
        <v/>
      </c>
      <c r="AK44" s="1" t="str">
        <f t="shared" si="7"/>
        <v/>
      </c>
    </row>
    <row r="45" spans="6:37" x14ac:dyDescent="0.2">
      <c r="F45" t="str">
        <f t="shared" si="5"/>
        <v/>
      </c>
      <c r="H45" s="1" t="str">
        <f t="shared" si="4"/>
        <v/>
      </c>
      <c r="AJ45" s="1" t="str">
        <f t="shared" si="7"/>
        <v/>
      </c>
      <c r="AK45" s="1" t="str">
        <f t="shared" si="7"/>
        <v/>
      </c>
    </row>
    <row r="46" spans="6:37" x14ac:dyDescent="0.2">
      <c r="F46" t="str">
        <f t="shared" si="5"/>
        <v/>
      </c>
      <c r="H46" s="1" t="str">
        <f t="shared" si="4"/>
        <v/>
      </c>
      <c r="AJ46" s="1" t="str">
        <f t="shared" si="7"/>
        <v/>
      </c>
      <c r="AK46" s="1" t="str">
        <f t="shared" si="7"/>
        <v/>
      </c>
    </row>
    <row r="47" spans="6:37" x14ac:dyDescent="0.2">
      <c r="F47" t="str">
        <f t="shared" si="5"/>
        <v/>
      </c>
      <c r="H47" s="1" t="str">
        <f t="shared" si="4"/>
        <v/>
      </c>
      <c r="AJ47" s="1" t="str">
        <f t="shared" si="7"/>
        <v/>
      </c>
      <c r="AK47" s="1" t="str">
        <f t="shared" si="7"/>
        <v/>
      </c>
    </row>
    <row r="48" spans="6:37" x14ac:dyDescent="0.2">
      <c r="F48" t="str">
        <f t="shared" si="5"/>
        <v/>
      </c>
      <c r="H48" s="1" t="str">
        <f t="shared" si="4"/>
        <v/>
      </c>
      <c r="AJ48" s="1" t="str">
        <f t="shared" si="7"/>
        <v/>
      </c>
      <c r="AK48" s="1" t="str">
        <f t="shared" si="7"/>
        <v/>
      </c>
    </row>
    <row r="49" spans="6:37" x14ac:dyDescent="0.2">
      <c r="F49" t="str">
        <f t="shared" si="5"/>
        <v/>
      </c>
      <c r="H49" s="1" t="str">
        <f t="shared" si="4"/>
        <v/>
      </c>
      <c r="AJ49" s="1" t="str">
        <f t="shared" si="7"/>
        <v/>
      </c>
      <c r="AK49" s="1" t="str">
        <f t="shared" si="7"/>
        <v/>
      </c>
    </row>
    <row r="50" spans="6:37" x14ac:dyDescent="0.2">
      <c r="F50" t="str">
        <f t="shared" si="5"/>
        <v/>
      </c>
      <c r="H50" s="1" t="str">
        <f t="shared" si="4"/>
        <v/>
      </c>
      <c r="AJ50" s="1" t="str">
        <f t="shared" si="7"/>
        <v/>
      </c>
      <c r="AK50" s="1" t="str">
        <f t="shared" si="7"/>
        <v/>
      </c>
    </row>
    <row r="51" spans="6:37" x14ac:dyDescent="0.2">
      <c r="F51" t="str">
        <f t="shared" si="5"/>
        <v/>
      </c>
      <c r="H51" s="1" t="str">
        <f t="shared" si="4"/>
        <v/>
      </c>
      <c r="AJ51" s="1" t="str">
        <f t="shared" si="7"/>
        <v/>
      </c>
      <c r="AK51" s="1" t="str">
        <f t="shared" si="7"/>
        <v/>
      </c>
    </row>
    <row r="52" spans="6:37" x14ac:dyDescent="0.2">
      <c r="F52" t="str">
        <f t="shared" si="5"/>
        <v/>
      </c>
      <c r="H52" s="1" t="str">
        <f t="shared" si="4"/>
        <v/>
      </c>
      <c r="AJ52" s="1" t="str">
        <f t="shared" si="7"/>
        <v/>
      </c>
      <c r="AK52" s="1" t="str">
        <f t="shared" si="7"/>
        <v/>
      </c>
    </row>
    <row r="53" spans="6:37" x14ac:dyDescent="0.2">
      <c r="F53" t="str">
        <f t="shared" si="5"/>
        <v/>
      </c>
      <c r="H53" s="1" t="str">
        <f t="shared" si="4"/>
        <v/>
      </c>
      <c r="AJ53" s="1" t="str">
        <f t="shared" si="7"/>
        <v/>
      </c>
      <c r="AK53" s="1" t="str">
        <f t="shared" si="7"/>
        <v/>
      </c>
    </row>
    <row r="54" spans="6:37" x14ac:dyDescent="0.2">
      <c r="F54" t="str">
        <f t="shared" si="5"/>
        <v/>
      </c>
      <c r="H54" s="1" t="str">
        <f t="shared" si="4"/>
        <v/>
      </c>
      <c r="AJ54" s="1" t="str">
        <f t="shared" si="7"/>
        <v/>
      </c>
      <c r="AK54" s="1" t="str">
        <f t="shared" si="7"/>
        <v/>
      </c>
    </row>
    <row r="55" spans="6:37" x14ac:dyDescent="0.2">
      <c r="F55" t="str">
        <f t="shared" si="5"/>
        <v/>
      </c>
      <c r="H55" s="1" t="str">
        <f t="shared" si="4"/>
        <v/>
      </c>
      <c r="AJ55" s="1" t="str">
        <f t="shared" si="7"/>
        <v/>
      </c>
      <c r="AK55" s="1" t="str">
        <f t="shared" si="7"/>
        <v/>
      </c>
    </row>
    <row r="56" spans="6:37" x14ac:dyDescent="0.2">
      <c r="F56" t="str">
        <f t="shared" si="5"/>
        <v/>
      </c>
      <c r="H56" s="1" t="str">
        <f t="shared" si="4"/>
        <v/>
      </c>
      <c r="AJ56" s="1" t="str">
        <f t="shared" ref="AJ56:AK63" si="8">IF(OR(AJ$21="",$G56=""),"",AI56)</f>
        <v/>
      </c>
      <c r="AK56" s="1" t="str">
        <f t="shared" si="8"/>
        <v/>
      </c>
    </row>
    <row r="57" spans="6:37" x14ac:dyDescent="0.2">
      <c r="F57" t="str">
        <f t="shared" si="5"/>
        <v/>
      </c>
      <c r="H57" s="1" t="str">
        <f t="shared" si="4"/>
        <v/>
      </c>
      <c r="AJ57" s="1" t="str">
        <f t="shared" si="8"/>
        <v/>
      </c>
      <c r="AK57" s="1" t="str">
        <f t="shared" si="8"/>
        <v/>
      </c>
    </row>
    <row r="58" spans="6:37" x14ac:dyDescent="0.2">
      <c r="F58" t="str">
        <f t="shared" si="5"/>
        <v/>
      </c>
      <c r="H58" s="1" t="str">
        <f t="shared" si="4"/>
        <v/>
      </c>
      <c r="AJ58" s="1" t="str">
        <f t="shared" si="8"/>
        <v/>
      </c>
      <c r="AK58" s="1" t="str">
        <f t="shared" si="8"/>
        <v/>
      </c>
    </row>
    <row r="59" spans="6:37" x14ac:dyDescent="0.2">
      <c r="F59" t="str">
        <f t="shared" si="5"/>
        <v/>
      </c>
      <c r="H59" s="1" t="str">
        <f t="shared" si="4"/>
        <v/>
      </c>
      <c r="AJ59" s="1" t="str">
        <f t="shared" si="8"/>
        <v/>
      </c>
      <c r="AK59" s="1" t="str">
        <f t="shared" si="8"/>
        <v/>
      </c>
    </row>
    <row r="60" spans="6:37" x14ac:dyDescent="0.2">
      <c r="F60" t="str">
        <f t="shared" si="5"/>
        <v/>
      </c>
      <c r="H60" s="1" t="str">
        <f t="shared" si="4"/>
        <v/>
      </c>
      <c r="I60" s="1" t="str">
        <f t="shared" si="4"/>
        <v/>
      </c>
      <c r="J60" s="1" t="str">
        <f t="shared" si="4"/>
        <v/>
      </c>
      <c r="K60" s="1" t="str">
        <f t="shared" si="4"/>
        <v/>
      </c>
      <c r="L60" s="1" t="str">
        <f t="shared" si="4"/>
        <v/>
      </c>
      <c r="M60" s="1" t="str">
        <f t="shared" si="4"/>
        <v/>
      </c>
      <c r="N60" s="1" t="str">
        <f t="shared" si="4"/>
        <v/>
      </c>
      <c r="O60" s="1" t="str">
        <f t="shared" si="4"/>
        <v/>
      </c>
      <c r="P60" s="1" t="str">
        <f t="shared" si="4"/>
        <v/>
      </c>
      <c r="Q60" s="1" t="str">
        <f t="shared" si="4"/>
        <v/>
      </c>
      <c r="R60" s="1" t="str">
        <f t="shared" si="4"/>
        <v/>
      </c>
      <c r="S60" s="1" t="str">
        <f t="shared" si="4"/>
        <v/>
      </c>
      <c r="T60" s="1" t="str">
        <f t="shared" si="4"/>
        <v/>
      </c>
      <c r="U60" s="1" t="str">
        <f t="shared" si="4"/>
        <v/>
      </c>
      <c r="V60" s="1" t="str">
        <f t="shared" si="4"/>
        <v/>
      </c>
      <c r="W60" s="1" t="str">
        <f t="shared" si="4"/>
        <v/>
      </c>
      <c r="X60" s="1" t="str">
        <f t="shared" ref="X60:AG61" si="9">IF(OR(X$21="",$G60=""),"",W60)</f>
        <v/>
      </c>
      <c r="Y60" s="1" t="str">
        <f t="shared" si="9"/>
        <v/>
      </c>
      <c r="Z60" s="1" t="str">
        <f t="shared" si="9"/>
        <v/>
      </c>
      <c r="AE60" s="1" t="str">
        <f>IF(OR(AE$21="",$G60=""),"",Z60)</f>
        <v/>
      </c>
      <c r="AF60" s="1" t="str">
        <f t="shared" si="9"/>
        <v/>
      </c>
      <c r="AG60" s="1" t="str">
        <f t="shared" si="9"/>
        <v/>
      </c>
      <c r="AI60" s="1" t="str">
        <f>IF(OR(AI$21="",$G60=""),"",AG60)</f>
        <v/>
      </c>
      <c r="AJ60" s="1" t="str">
        <f t="shared" si="8"/>
        <v/>
      </c>
      <c r="AK60" s="1" t="str">
        <f t="shared" si="8"/>
        <v/>
      </c>
    </row>
    <row r="61" spans="6:37" x14ac:dyDescent="0.2">
      <c r="F61" t="str">
        <f t="shared" si="5"/>
        <v/>
      </c>
      <c r="H61" s="1" t="str">
        <f t="shared" si="4"/>
        <v/>
      </c>
      <c r="I61" s="1" t="str">
        <f t="shared" si="4"/>
        <v/>
      </c>
      <c r="J61" s="1" t="str">
        <f t="shared" si="4"/>
        <v/>
      </c>
      <c r="K61" s="1" t="str">
        <f t="shared" si="4"/>
        <v/>
      </c>
      <c r="L61" s="1" t="str">
        <f t="shared" si="4"/>
        <v/>
      </c>
      <c r="M61" s="1" t="str">
        <f t="shared" si="4"/>
        <v/>
      </c>
      <c r="N61" s="1" t="str">
        <f t="shared" si="4"/>
        <v/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/>
      </c>
      <c r="S61" s="1" t="str">
        <f t="shared" si="4"/>
        <v/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si="9"/>
        <v/>
      </c>
      <c r="Y61" s="1" t="str">
        <f t="shared" si="9"/>
        <v/>
      </c>
      <c r="Z61" s="1" t="str">
        <f t="shared" si="9"/>
        <v/>
      </c>
      <c r="AE61" s="1" t="str">
        <f>IF(OR(AE$21="",$G61=""),"",Z61)</f>
        <v/>
      </c>
      <c r="AF61" s="1" t="str">
        <f t="shared" si="9"/>
        <v/>
      </c>
      <c r="AG61" s="1" t="str">
        <f t="shared" si="9"/>
        <v/>
      </c>
      <c r="AI61" s="1" t="str">
        <f>IF(OR(AI$21="",$G61=""),"",AG61)</f>
        <v/>
      </c>
      <c r="AJ61" s="1" t="str">
        <f t="shared" si="8"/>
        <v/>
      </c>
      <c r="AK61" s="1" t="str">
        <f t="shared" si="8"/>
        <v/>
      </c>
    </row>
    <row r="62" spans="6:37" x14ac:dyDescent="0.2">
      <c r="F62" t="s">
        <v>7</v>
      </c>
      <c r="H62" s="1" t="str">
        <f t="shared" si="4"/>
        <v/>
      </c>
      <c r="AJ62" s="1" t="str">
        <f t="shared" si="8"/>
        <v/>
      </c>
      <c r="AK62" s="1" t="str">
        <f t="shared" si="8"/>
        <v/>
      </c>
    </row>
    <row r="63" spans="6:37" x14ac:dyDescent="0.2">
      <c r="F63" t="s">
        <v>8</v>
      </c>
      <c r="H63" s="1" t="str">
        <f t="shared" si="4"/>
        <v/>
      </c>
      <c r="AJ63" s="1" t="str">
        <f t="shared" si="8"/>
        <v/>
      </c>
      <c r="AK63" s="1" t="str">
        <f t="shared" si="8"/>
        <v/>
      </c>
    </row>
    <row r="64" spans="6:37" x14ac:dyDescent="0.2">
      <c r="F64" t="s">
        <v>9</v>
      </c>
      <c r="H64" s="1" t="str">
        <f t="shared" si="4"/>
        <v/>
      </c>
    </row>
    <row r="69" spans="6:6" x14ac:dyDescent="0.2">
      <c r="F69" t="str">
        <f>IF(C69&lt;&gt;"","Planned","")</f>
        <v/>
      </c>
    </row>
  </sheetData>
  <mergeCells count="3">
    <mergeCell ref="D3:H3"/>
    <mergeCell ref="D4:H4"/>
    <mergeCell ref="D5:H5"/>
  </mergeCells>
  <conditionalFormatting sqref="C24:AK63 L22:AK23">
    <cfRule type="expression" dxfId="19" priority="1" stopIfTrue="1">
      <formula>$F22="Done"</formula>
    </cfRule>
    <cfRule type="expression" dxfId="18" priority="2" stopIfTrue="1">
      <formula>$F22="Ongoing"</formula>
    </cfRule>
  </conditionalFormatting>
  <conditionalFormatting sqref="B22:AK63">
    <cfRule type="expression" dxfId="17" priority="3" stopIfTrue="1">
      <formula>$F22="Terminado"</formula>
    </cfRule>
    <cfRule type="expression" dxfId="16" priority="4" stopIfTrue="1">
      <formula>$F22="En Progreso"</formula>
    </cfRule>
  </conditionalFormatting>
  <dataValidations count="1">
    <dataValidation type="list" allowBlank="1" showInputMessage="1" sqref="F10:F15 F22:F69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70"/>
  <sheetViews>
    <sheetView workbookViewId="0">
      <selection activeCell="C9" sqref="C9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45.285156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7" width="4.42578125" style="1" customWidth="1"/>
  </cols>
  <sheetData>
    <row r="1" spans="2:37" ht="13.5" thickBot="1" x14ac:dyDescent="0.25"/>
    <row r="2" spans="2:37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</row>
    <row r="3" spans="2:37" ht="15" customHeight="1" x14ac:dyDescent="0.2">
      <c r="B3" s="21"/>
      <c r="C3" s="14" t="s">
        <v>24</v>
      </c>
      <c r="D3" s="39" t="s">
        <v>27</v>
      </c>
      <c r="E3" s="39"/>
      <c r="F3" s="39"/>
      <c r="G3" s="39"/>
      <c r="H3" s="39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22"/>
    </row>
    <row r="4" spans="2:37" ht="15" customHeight="1" x14ac:dyDescent="0.2">
      <c r="B4" s="21"/>
      <c r="C4" s="14" t="s">
        <v>25</v>
      </c>
      <c r="D4" s="39" t="s">
        <v>28</v>
      </c>
      <c r="E4" s="39"/>
      <c r="F4" s="39"/>
      <c r="G4" s="39"/>
      <c r="H4" s="39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22"/>
    </row>
    <row r="5" spans="2:37" ht="15" customHeight="1" x14ac:dyDescent="0.2">
      <c r="B5" s="21"/>
      <c r="C5" s="14" t="s">
        <v>26</v>
      </c>
      <c r="D5" s="39" t="s">
        <v>29</v>
      </c>
      <c r="E5" s="39"/>
      <c r="F5" s="39"/>
      <c r="G5" s="39"/>
      <c r="H5" s="39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2"/>
    </row>
    <row r="6" spans="2:37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</row>
    <row r="8" spans="2:37" ht="18" x14ac:dyDescent="0.25">
      <c r="C8" s="9">
        <v>4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2:37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6" spans="2:37" x14ac:dyDescent="0.2">
      <c r="B16" s="5"/>
      <c r="C16" s="5" t="s">
        <v>11</v>
      </c>
      <c r="D16" s="10">
        <v>30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2:37" x14ac:dyDescent="0.2">
      <c r="B17" s="5"/>
      <c r="C17" s="5" t="s">
        <v>12</v>
      </c>
      <c r="D17" s="10">
        <v>30</v>
      </c>
      <c r="E17" s="5" t="s">
        <v>13</v>
      </c>
      <c r="F17" s="5" t="s">
        <v>17</v>
      </c>
      <c r="G17" s="4">
        <f ca="1">SUM(OFFSET(G21,1,0,TaskRows,1))</f>
        <v>60</v>
      </c>
      <c r="H17" s="4">
        <f ca="1">IF(AND(SUM(OFFSET(H21,1,0,TaskRows,1))=0),0,SUM(OFFSET(H21,1,0,TaskRows,1)))</f>
        <v>60</v>
      </c>
      <c r="I17" s="4">
        <f t="shared" ref="I17:AK17" ca="1" si="0">IF(AND(SUM(OFFSET(I21,1,0,TaskRows,1))=0),"",SUM(OFFSET(I21,1,0,TaskRows,1)))</f>
        <v>87</v>
      </c>
      <c r="J17" s="4">
        <f t="shared" ca="1" si="0"/>
        <v>84</v>
      </c>
      <c r="K17" s="4">
        <f t="shared" ca="1" si="0"/>
        <v>81</v>
      </c>
      <c r="L17" s="4">
        <f t="shared" ca="1" si="0"/>
        <v>78</v>
      </c>
      <c r="M17" s="4">
        <f t="shared" ca="1" si="0"/>
        <v>75</v>
      </c>
      <c r="N17" s="4">
        <f t="shared" ca="1" si="0"/>
        <v>72</v>
      </c>
      <c r="O17" s="4">
        <f t="shared" ca="1" si="0"/>
        <v>69</v>
      </c>
      <c r="P17" s="4">
        <f t="shared" ca="1" si="0"/>
        <v>66</v>
      </c>
      <c r="Q17" s="4">
        <f t="shared" ca="1" si="0"/>
        <v>63</v>
      </c>
      <c r="R17" s="4">
        <f t="shared" ca="1" si="0"/>
        <v>60</v>
      </c>
      <c r="S17" s="4">
        <f t="shared" ca="1" si="0"/>
        <v>57</v>
      </c>
      <c r="T17" s="4">
        <f t="shared" ca="1" si="0"/>
        <v>54</v>
      </c>
      <c r="U17" s="4">
        <f t="shared" ca="1" si="0"/>
        <v>51</v>
      </c>
      <c r="V17" s="4">
        <f t="shared" ca="1" si="0"/>
        <v>48</v>
      </c>
      <c r="W17" s="4">
        <f t="shared" ca="1" si="0"/>
        <v>45</v>
      </c>
      <c r="X17" s="4">
        <f t="shared" ca="1" si="0"/>
        <v>42</v>
      </c>
      <c r="Y17" s="4">
        <f t="shared" ca="1" si="0"/>
        <v>39</v>
      </c>
      <c r="Z17" s="4">
        <f t="shared" ca="1" si="0"/>
        <v>36</v>
      </c>
      <c r="AA17" s="4">
        <f t="shared" ca="1" si="0"/>
        <v>33</v>
      </c>
      <c r="AB17" s="4">
        <f t="shared" ca="1" si="0"/>
        <v>30</v>
      </c>
      <c r="AC17" s="4">
        <f t="shared" ca="1" si="0"/>
        <v>27</v>
      </c>
      <c r="AD17" s="4">
        <f t="shared" ca="1" si="0"/>
        <v>21</v>
      </c>
      <c r="AE17" s="4">
        <f t="shared" ca="1" si="0"/>
        <v>18</v>
      </c>
      <c r="AF17" s="4">
        <f t="shared" ca="1" si="0"/>
        <v>15</v>
      </c>
      <c r="AG17" s="4">
        <f t="shared" ca="1" si="0"/>
        <v>12</v>
      </c>
      <c r="AH17" s="4">
        <f t="shared" ca="1" si="0"/>
        <v>9</v>
      </c>
      <c r="AI17" s="4">
        <f t="shared" ca="1" si="0"/>
        <v>6</v>
      </c>
      <c r="AJ17" s="4">
        <f t="shared" ca="1" si="0"/>
        <v>3</v>
      </c>
      <c r="AK17" s="4" t="str">
        <f t="shared" ca="1" si="0"/>
        <v/>
      </c>
    </row>
    <row r="18" spans="2:37" hidden="1" x14ac:dyDescent="0.2">
      <c r="C18" t="s">
        <v>1</v>
      </c>
      <c r="D18" s="1">
        <f>IF(COUNTA(C22:C248)=0,1,COUNTA(C22:C248))</f>
        <v>3</v>
      </c>
      <c r="E18" t="s">
        <v>2</v>
      </c>
      <c r="F18" s="1">
        <f ca="1">IF(COUNTIF(H17:AK17,"&gt;0")=0,1,COUNTIF(H17:AK17,"&gt;0"))</f>
        <v>29</v>
      </c>
      <c r="H18" s="1">
        <f ca="1">IF(H21="","",$G17-$G17/($D16-1)*(H21-1))</f>
        <v>60</v>
      </c>
      <c r="I18" s="1">
        <f t="shared" ref="I18:AK18" ca="1" si="1">IF(I21="","",TotalEffort-TotalEffort/(ImplementationDays)*(I21-1))</f>
        <v>58</v>
      </c>
      <c r="J18" s="1">
        <f t="shared" ca="1" si="1"/>
        <v>56</v>
      </c>
      <c r="K18" s="1">
        <f t="shared" ca="1" si="1"/>
        <v>54</v>
      </c>
      <c r="L18" s="1">
        <f t="shared" ca="1" si="1"/>
        <v>52</v>
      </c>
      <c r="M18" s="1">
        <f t="shared" ca="1" si="1"/>
        <v>50</v>
      </c>
      <c r="N18" s="1">
        <f t="shared" ca="1" si="1"/>
        <v>48</v>
      </c>
      <c r="O18" s="1">
        <f t="shared" ca="1" si="1"/>
        <v>46</v>
      </c>
      <c r="P18" s="1">
        <f t="shared" ca="1" si="1"/>
        <v>44</v>
      </c>
      <c r="Q18" s="1">
        <f t="shared" ca="1" si="1"/>
        <v>42</v>
      </c>
      <c r="R18" s="1">
        <f t="shared" ca="1" si="1"/>
        <v>40</v>
      </c>
      <c r="S18" s="1">
        <f t="shared" ca="1" si="1"/>
        <v>38</v>
      </c>
      <c r="T18" s="1">
        <f t="shared" ca="1" si="1"/>
        <v>36</v>
      </c>
      <c r="U18" s="1">
        <f t="shared" ca="1" si="1"/>
        <v>34</v>
      </c>
      <c r="V18" s="1">
        <f t="shared" ca="1" si="1"/>
        <v>32</v>
      </c>
      <c r="W18" s="1">
        <f t="shared" ca="1" si="1"/>
        <v>30</v>
      </c>
      <c r="X18" s="1">
        <f t="shared" ca="1" si="1"/>
        <v>28</v>
      </c>
      <c r="Y18" s="1">
        <f t="shared" ca="1" si="1"/>
        <v>26</v>
      </c>
      <c r="Z18" s="1">
        <f t="shared" ca="1" si="1"/>
        <v>24</v>
      </c>
      <c r="AE18" s="1">
        <f t="shared" ca="1" si="1"/>
        <v>14</v>
      </c>
      <c r="AF18" s="1">
        <f t="shared" ca="1" si="1"/>
        <v>12</v>
      </c>
      <c r="AG18" s="1">
        <f t="shared" ca="1" si="1"/>
        <v>10</v>
      </c>
      <c r="AI18" s="1">
        <f t="shared" ca="1" si="1"/>
        <v>6</v>
      </c>
      <c r="AJ18" s="1">
        <f t="shared" ca="1" si="1"/>
        <v>4</v>
      </c>
      <c r="AK18" s="1">
        <f t="shared" ca="1" si="1"/>
        <v>2</v>
      </c>
    </row>
    <row r="19" spans="2:37" hidden="1" x14ac:dyDescent="0.2">
      <c r="C19" s="12" t="s">
        <v>5</v>
      </c>
      <c r="D19"/>
      <c r="E19" t="s">
        <v>3</v>
      </c>
      <c r="F19" s="1"/>
      <c r="H19" s="1" t="e">
        <f t="shared" ref="H19:AK19" ca="1" si="2">IF(TREND(OFFSET($H17,0,DoneDays-TrendDays,1,TrendDays),OFFSET($H20,0,DoneDays-TrendDays,1,TrendDays),H20)&lt;0,"",TREND(OFFSET($H17,0,DoneDays-TrendDays,1,TrendDays),OFFSET($H20,0,DoneDays-TrendDays,1,TrendDays),H20))</f>
        <v>#VALUE!</v>
      </c>
      <c r="I19" s="1" t="e">
        <f t="shared" ca="1" si="2"/>
        <v>#VALUE!</v>
      </c>
      <c r="J19" s="1" t="e">
        <f t="shared" ca="1" si="2"/>
        <v>#VALUE!</v>
      </c>
      <c r="K19" s="1" t="e">
        <f t="shared" ca="1" si="2"/>
        <v>#VALUE!</v>
      </c>
      <c r="L19" s="1" t="e">
        <f t="shared" ca="1" si="2"/>
        <v>#VALUE!</v>
      </c>
      <c r="M19" s="1" t="e">
        <f t="shared" ca="1" si="2"/>
        <v>#VALUE!</v>
      </c>
      <c r="N19" s="1" t="e">
        <f t="shared" ca="1" si="2"/>
        <v>#VALUE!</v>
      </c>
      <c r="O19" s="1" t="e">
        <f t="shared" ca="1" si="2"/>
        <v>#VALUE!</v>
      </c>
      <c r="P19" s="1" t="e">
        <f t="shared" ca="1" si="2"/>
        <v>#VALUE!</v>
      </c>
      <c r="Q19" s="1" t="e">
        <f t="shared" ca="1" si="2"/>
        <v>#VALUE!</v>
      </c>
      <c r="R19" s="1" t="e">
        <f t="shared" ca="1" si="2"/>
        <v>#VALUE!</v>
      </c>
      <c r="S19" s="1" t="e">
        <f t="shared" ca="1" si="2"/>
        <v>#VALUE!</v>
      </c>
      <c r="T19" s="1" t="e">
        <f t="shared" ca="1" si="2"/>
        <v>#VALUE!</v>
      </c>
      <c r="U19" s="1" t="e">
        <f t="shared" ca="1" si="2"/>
        <v>#VALUE!</v>
      </c>
      <c r="V19" s="1" t="e">
        <f t="shared" ca="1" si="2"/>
        <v>#VALUE!</v>
      </c>
      <c r="W19" s="1" t="e">
        <f t="shared" ca="1" si="2"/>
        <v>#VALUE!</v>
      </c>
      <c r="X19" s="1" t="e">
        <f t="shared" ca="1" si="2"/>
        <v>#VALUE!</v>
      </c>
      <c r="Y19" s="1" t="e">
        <f t="shared" ca="1" si="2"/>
        <v>#VALUE!</v>
      </c>
      <c r="Z19" s="1" t="e">
        <f t="shared" ca="1" si="2"/>
        <v>#VALUE!</v>
      </c>
      <c r="AE19" s="1" t="e">
        <f t="shared" ca="1" si="2"/>
        <v>#VALUE!</v>
      </c>
      <c r="AF19" s="1" t="e">
        <f t="shared" ca="1" si="2"/>
        <v>#VALUE!</v>
      </c>
      <c r="AG19" s="1" t="e">
        <f t="shared" ca="1" si="2"/>
        <v>#VALUE!</v>
      </c>
      <c r="AI19" s="1" t="e">
        <f t="shared" ca="1" si="2"/>
        <v>#VALUE!</v>
      </c>
      <c r="AJ19" s="1" t="e">
        <f t="shared" ca="1" si="2"/>
        <v>#VALUE!</v>
      </c>
      <c r="AK19" s="1" t="e">
        <f t="shared" ca="1" si="2"/>
        <v>#VALUE!</v>
      </c>
    </row>
    <row r="20" spans="2:37" hidden="1" x14ac:dyDescent="0.2">
      <c r="C20" s="12" t="s">
        <v>6</v>
      </c>
      <c r="D20"/>
      <c r="E20" t="s">
        <v>4</v>
      </c>
      <c r="F20" s="1">
        <f ca="1">IF(DoneDays&gt;D17,D17,DoneDays)</f>
        <v>29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E20" s="1">
        <v>20</v>
      </c>
      <c r="AF20" s="1">
        <v>21</v>
      </c>
      <c r="AG20" s="1">
        <v>22</v>
      </c>
      <c r="AI20" s="1">
        <v>23</v>
      </c>
      <c r="AJ20" s="1">
        <v>24</v>
      </c>
      <c r="AK20" s="1">
        <v>25</v>
      </c>
    </row>
    <row r="21" spans="2:37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K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f t="shared" si="3"/>
        <v>11</v>
      </c>
      <c r="S21" s="6">
        <f t="shared" si="3"/>
        <v>12</v>
      </c>
      <c r="T21" s="6">
        <f t="shared" si="3"/>
        <v>13</v>
      </c>
      <c r="U21" s="6">
        <f t="shared" si="3"/>
        <v>14</v>
      </c>
      <c r="V21" s="6">
        <f t="shared" si="3"/>
        <v>15</v>
      </c>
      <c r="W21" s="6">
        <f t="shared" si="3"/>
        <v>16</v>
      </c>
      <c r="X21" s="6">
        <f t="shared" si="3"/>
        <v>17</v>
      </c>
      <c r="Y21" s="6">
        <f t="shared" si="3"/>
        <v>18</v>
      </c>
      <c r="Z21" s="6">
        <f t="shared" si="3"/>
        <v>19</v>
      </c>
      <c r="AA21" s="6">
        <f t="shared" si="3"/>
        <v>20</v>
      </c>
      <c r="AB21" s="6">
        <f t="shared" si="3"/>
        <v>21</v>
      </c>
      <c r="AC21" s="6">
        <f t="shared" si="3"/>
        <v>22</v>
      </c>
      <c r="AD21" s="6">
        <f t="shared" si="3"/>
        <v>23</v>
      </c>
      <c r="AE21" s="6">
        <f t="shared" si="3"/>
        <v>24</v>
      </c>
      <c r="AF21" s="6">
        <f t="shared" si="3"/>
        <v>25</v>
      </c>
      <c r="AG21" s="6">
        <f t="shared" si="3"/>
        <v>26</v>
      </c>
      <c r="AH21" s="6">
        <f t="shared" si="3"/>
        <v>27</v>
      </c>
      <c r="AI21" s="6">
        <f t="shared" si="3"/>
        <v>28</v>
      </c>
      <c r="AJ21" s="6">
        <f t="shared" si="3"/>
        <v>29</v>
      </c>
      <c r="AK21" s="6">
        <f t="shared" si="3"/>
        <v>30</v>
      </c>
    </row>
    <row r="22" spans="2:37" x14ac:dyDescent="0.2">
      <c r="B22" s="37" t="s">
        <v>51</v>
      </c>
      <c r="C22" s="37" t="s">
        <v>52</v>
      </c>
      <c r="D22" s="38" t="s">
        <v>39</v>
      </c>
      <c r="E22" s="37" t="s">
        <v>68</v>
      </c>
      <c r="F22" t="s">
        <v>22</v>
      </c>
      <c r="G22" s="1">
        <v>30</v>
      </c>
      <c r="H22" s="1">
        <f t="shared" ref="H22:W65" si="4">IF(OR(H$21="",$G22=""),"",G22)</f>
        <v>30</v>
      </c>
      <c r="I22" s="1">
        <v>29</v>
      </c>
      <c r="J22" s="1">
        <v>28</v>
      </c>
      <c r="K22" s="1">
        <v>27</v>
      </c>
      <c r="L22" s="1">
        <v>26</v>
      </c>
      <c r="M22" s="1">
        <v>25</v>
      </c>
      <c r="N22" s="1">
        <v>24</v>
      </c>
      <c r="O22" s="1">
        <v>23</v>
      </c>
      <c r="P22" s="1">
        <v>22</v>
      </c>
      <c r="Q22" s="1">
        <v>21</v>
      </c>
      <c r="R22" s="1">
        <v>20</v>
      </c>
      <c r="S22" s="1">
        <v>19</v>
      </c>
      <c r="T22" s="1">
        <v>18</v>
      </c>
      <c r="U22" s="1">
        <v>17</v>
      </c>
      <c r="V22" s="1">
        <v>16</v>
      </c>
      <c r="W22" s="1">
        <v>15</v>
      </c>
      <c r="X22" s="1">
        <v>14</v>
      </c>
      <c r="Y22" s="1">
        <v>13</v>
      </c>
      <c r="Z22" s="1">
        <v>12</v>
      </c>
      <c r="AA22" s="1">
        <v>11</v>
      </c>
      <c r="AB22" s="1">
        <v>10</v>
      </c>
      <c r="AC22" s="1">
        <v>9</v>
      </c>
      <c r="AD22" s="1">
        <v>7</v>
      </c>
      <c r="AE22" s="1">
        <v>6</v>
      </c>
      <c r="AF22" s="1">
        <v>5</v>
      </c>
      <c r="AG22" s="1">
        <v>4</v>
      </c>
      <c r="AH22" s="1">
        <v>3</v>
      </c>
      <c r="AI22" s="1">
        <v>2</v>
      </c>
      <c r="AJ22" s="1">
        <v>1</v>
      </c>
      <c r="AK22" s="1">
        <v>0</v>
      </c>
    </row>
    <row r="23" spans="2:37" x14ac:dyDescent="0.2">
      <c r="B23" t="s">
        <v>53</v>
      </c>
      <c r="C23" t="s">
        <v>54</v>
      </c>
      <c r="D23" s="38" t="s">
        <v>40</v>
      </c>
      <c r="E23" s="37" t="s">
        <v>69</v>
      </c>
      <c r="F23" t="s">
        <v>22</v>
      </c>
      <c r="H23" s="1" t="str">
        <f t="shared" si="4"/>
        <v/>
      </c>
      <c r="I23" s="1">
        <v>29</v>
      </c>
      <c r="J23" s="1">
        <v>28</v>
      </c>
      <c r="K23" s="1">
        <v>27</v>
      </c>
      <c r="L23" s="1">
        <v>26</v>
      </c>
      <c r="M23" s="1">
        <v>25</v>
      </c>
      <c r="N23" s="1">
        <v>24</v>
      </c>
      <c r="O23" s="1">
        <v>23</v>
      </c>
      <c r="P23" s="1">
        <v>22</v>
      </c>
      <c r="Q23" s="1">
        <v>21</v>
      </c>
      <c r="R23" s="1">
        <v>20</v>
      </c>
      <c r="S23" s="1">
        <v>19</v>
      </c>
      <c r="T23" s="1">
        <v>18</v>
      </c>
      <c r="U23" s="1">
        <v>17</v>
      </c>
      <c r="V23" s="1">
        <v>16</v>
      </c>
      <c r="W23" s="1">
        <v>15</v>
      </c>
      <c r="X23" s="1">
        <v>14</v>
      </c>
      <c r="Y23" s="1">
        <v>13</v>
      </c>
      <c r="Z23" s="1">
        <v>12</v>
      </c>
      <c r="AA23" s="1">
        <v>11</v>
      </c>
      <c r="AB23" s="1">
        <v>10</v>
      </c>
      <c r="AC23" s="1">
        <v>9</v>
      </c>
      <c r="AD23" s="1">
        <v>7</v>
      </c>
      <c r="AE23" s="1">
        <v>6</v>
      </c>
      <c r="AF23" s="1">
        <v>5</v>
      </c>
      <c r="AG23" s="1">
        <v>4</v>
      </c>
      <c r="AH23" s="1">
        <v>3</v>
      </c>
      <c r="AI23" s="1">
        <v>2</v>
      </c>
      <c r="AJ23" s="1">
        <v>1</v>
      </c>
      <c r="AK23" s="1">
        <v>0</v>
      </c>
    </row>
    <row r="24" spans="2:37" x14ac:dyDescent="0.2">
      <c r="B24" t="s">
        <v>55</v>
      </c>
      <c r="C24" t="s">
        <v>56</v>
      </c>
      <c r="D24" s="38" t="s">
        <v>41</v>
      </c>
      <c r="E24" s="37" t="s">
        <v>68</v>
      </c>
      <c r="F24" t="s">
        <v>22</v>
      </c>
      <c r="G24" s="1">
        <v>30</v>
      </c>
      <c r="H24" s="1">
        <f t="shared" si="4"/>
        <v>30</v>
      </c>
      <c r="I24" s="1">
        <v>29</v>
      </c>
      <c r="J24" s="1">
        <v>28</v>
      </c>
      <c r="K24" s="1">
        <v>27</v>
      </c>
      <c r="L24" s="1">
        <v>26</v>
      </c>
      <c r="M24" s="1">
        <v>25</v>
      </c>
      <c r="N24" s="1">
        <v>24</v>
      </c>
      <c r="O24" s="1">
        <v>23</v>
      </c>
      <c r="P24" s="1">
        <v>22</v>
      </c>
      <c r="Q24" s="1">
        <v>21</v>
      </c>
      <c r="R24" s="1">
        <v>20</v>
      </c>
      <c r="S24" s="1">
        <v>19</v>
      </c>
      <c r="T24" s="1">
        <v>18</v>
      </c>
      <c r="U24" s="1">
        <v>17</v>
      </c>
      <c r="V24" s="1">
        <v>16</v>
      </c>
      <c r="W24" s="1">
        <v>15</v>
      </c>
      <c r="X24" s="1">
        <v>14</v>
      </c>
      <c r="Y24" s="1">
        <v>13</v>
      </c>
      <c r="Z24" s="1">
        <v>12</v>
      </c>
      <c r="AA24" s="1">
        <v>11</v>
      </c>
      <c r="AB24" s="1">
        <v>10</v>
      </c>
      <c r="AC24" s="1">
        <v>9</v>
      </c>
      <c r="AD24" s="1">
        <v>7</v>
      </c>
      <c r="AE24" s="1">
        <v>6</v>
      </c>
      <c r="AF24" s="1">
        <v>5</v>
      </c>
      <c r="AG24" s="1">
        <v>4</v>
      </c>
      <c r="AH24" s="1">
        <v>3</v>
      </c>
      <c r="AI24" s="1">
        <v>2</v>
      </c>
      <c r="AJ24" s="1">
        <v>1</v>
      </c>
      <c r="AK24" s="1">
        <v>0</v>
      </c>
    </row>
    <row r="25" spans="2:37" x14ac:dyDescent="0.2">
      <c r="F25" t="str">
        <f t="shared" ref="F25:F62" si="5">IF(C25&lt;&gt;"","Planned","")</f>
        <v/>
      </c>
      <c r="H25" s="1" t="str">
        <f t="shared" si="4"/>
        <v/>
      </c>
      <c r="AJ25" s="1" t="str">
        <f t="shared" ref="AJ25:AK40" si="6">IF(OR(AJ$21="",$G25=""),"",AI25)</f>
        <v/>
      </c>
      <c r="AK25" s="1" t="str">
        <f t="shared" si="6"/>
        <v/>
      </c>
    </row>
    <row r="26" spans="2:37" x14ac:dyDescent="0.2">
      <c r="F26" t="str">
        <f t="shared" si="5"/>
        <v/>
      </c>
      <c r="H26" s="1" t="str">
        <f t="shared" si="4"/>
        <v/>
      </c>
      <c r="AJ26" s="1" t="str">
        <f t="shared" si="6"/>
        <v/>
      </c>
      <c r="AK26" s="1" t="str">
        <f t="shared" si="6"/>
        <v/>
      </c>
    </row>
    <row r="27" spans="2:37" x14ac:dyDescent="0.2">
      <c r="F27" t="str">
        <f t="shared" si="5"/>
        <v/>
      </c>
      <c r="H27" s="1" t="str">
        <f t="shared" si="4"/>
        <v/>
      </c>
      <c r="AJ27" s="1" t="str">
        <f t="shared" si="6"/>
        <v/>
      </c>
      <c r="AK27" s="1" t="str">
        <f t="shared" si="6"/>
        <v/>
      </c>
    </row>
    <row r="28" spans="2:37" x14ac:dyDescent="0.2">
      <c r="F28" t="str">
        <f t="shared" si="5"/>
        <v/>
      </c>
      <c r="H28" s="1" t="str">
        <f t="shared" si="4"/>
        <v/>
      </c>
      <c r="AJ28" s="1" t="str">
        <f t="shared" si="6"/>
        <v/>
      </c>
      <c r="AK28" s="1" t="str">
        <f t="shared" si="6"/>
        <v/>
      </c>
    </row>
    <row r="29" spans="2:37" x14ac:dyDescent="0.2">
      <c r="F29" t="str">
        <f t="shared" si="5"/>
        <v/>
      </c>
      <c r="H29" s="1" t="str">
        <f t="shared" si="4"/>
        <v/>
      </c>
      <c r="AJ29" s="1" t="str">
        <f t="shared" si="6"/>
        <v/>
      </c>
      <c r="AK29" s="1" t="str">
        <f t="shared" si="6"/>
        <v/>
      </c>
    </row>
    <row r="30" spans="2:37" x14ac:dyDescent="0.2">
      <c r="F30" t="str">
        <f t="shared" si="5"/>
        <v/>
      </c>
      <c r="H30" s="1" t="str">
        <f t="shared" si="4"/>
        <v/>
      </c>
      <c r="AJ30" s="1" t="str">
        <f t="shared" si="6"/>
        <v/>
      </c>
      <c r="AK30" s="1" t="str">
        <f t="shared" si="6"/>
        <v/>
      </c>
    </row>
    <row r="31" spans="2:37" x14ac:dyDescent="0.2">
      <c r="F31" t="str">
        <f t="shared" si="5"/>
        <v/>
      </c>
      <c r="H31" s="1" t="str">
        <f t="shared" si="4"/>
        <v/>
      </c>
      <c r="AJ31" s="1" t="str">
        <f t="shared" si="6"/>
        <v/>
      </c>
      <c r="AK31" s="1" t="str">
        <f t="shared" si="6"/>
        <v/>
      </c>
    </row>
    <row r="32" spans="2:37" x14ac:dyDescent="0.2">
      <c r="F32" t="str">
        <f t="shared" si="5"/>
        <v/>
      </c>
      <c r="H32" s="1" t="str">
        <f t="shared" si="4"/>
        <v/>
      </c>
      <c r="AJ32" s="1" t="str">
        <f t="shared" si="6"/>
        <v/>
      </c>
      <c r="AK32" s="1" t="str">
        <f t="shared" si="6"/>
        <v/>
      </c>
    </row>
    <row r="33" spans="6:37" x14ac:dyDescent="0.2">
      <c r="F33" t="str">
        <f t="shared" si="5"/>
        <v/>
      </c>
      <c r="H33" s="1" t="str">
        <f t="shared" si="4"/>
        <v/>
      </c>
      <c r="AJ33" s="1" t="str">
        <f t="shared" si="6"/>
        <v/>
      </c>
      <c r="AK33" s="1" t="str">
        <f t="shared" si="6"/>
        <v/>
      </c>
    </row>
    <row r="34" spans="6:37" x14ac:dyDescent="0.2">
      <c r="F34" t="str">
        <f t="shared" si="5"/>
        <v/>
      </c>
      <c r="H34" s="1" t="str">
        <f t="shared" si="4"/>
        <v/>
      </c>
      <c r="AJ34" s="1" t="str">
        <f t="shared" si="6"/>
        <v/>
      </c>
      <c r="AK34" s="1" t="str">
        <f t="shared" si="6"/>
        <v/>
      </c>
    </row>
    <row r="35" spans="6:37" x14ac:dyDescent="0.2">
      <c r="F35" t="str">
        <f t="shared" si="5"/>
        <v/>
      </c>
      <c r="H35" s="1" t="str">
        <f t="shared" si="4"/>
        <v/>
      </c>
      <c r="AJ35" s="1" t="str">
        <f t="shared" si="6"/>
        <v/>
      </c>
      <c r="AK35" s="1" t="str">
        <f t="shared" si="6"/>
        <v/>
      </c>
    </row>
    <row r="36" spans="6:37" x14ac:dyDescent="0.2">
      <c r="F36" t="str">
        <f t="shared" si="5"/>
        <v/>
      </c>
      <c r="H36" s="1" t="str">
        <f t="shared" si="4"/>
        <v/>
      </c>
      <c r="AJ36" s="1" t="str">
        <f t="shared" si="6"/>
        <v/>
      </c>
      <c r="AK36" s="1" t="str">
        <f t="shared" si="6"/>
        <v/>
      </c>
    </row>
    <row r="37" spans="6:37" x14ac:dyDescent="0.2">
      <c r="F37" t="str">
        <f t="shared" si="5"/>
        <v/>
      </c>
      <c r="H37" s="1" t="str">
        <f t="shared" si="4"/>
        <v/>
      </c>
      <c r="AJ37" s="1" t="str">
        <f t="shared" si="6"/>
        <v/>
      </c>
      <c r="AK37" s="1" t="str">
        <f t="shared" si="6"/>
        <v/>
      </c>
    </row>
    <row r="38" spans="6:37" x14ac:dyDescent="0.2">
      <c r="F38" t="str">
        <f t="shared" si="5"/>
        <v/>
      </c>
      <c r="H38" s="1" t="str">
        <f t="shared" si="4"/>
        <v/>
      </c>
      <c r="AJ38" s="1" t="str">
        <f t="shared" si="6"/>
        <v/>
      </c>
      <c r="AK38" s="1" t="str">
        <f t="shared" si="6"/>
        <v/>
      </c>
    </row>
    <row r="39" spans="6:37" x14ac:dyDescent="0.2">
      <c r="F39" t="str">
        <f t="shared" si="5"/>
        <v/>
      </c>
      <c r="H39" s="1" t="str">
        <f t="shared" si="4"/>
        <v/>
      </c>
      <c r="AJ39" s="1" t="str">
        <f t="shared" si="6"/>
        <v/>
      </c>
      <c r="AK39" s="1" t="str">
        <f t="shared" si="6"/>
        <v/>
      </c>
    </row>
    <row r="40" spans="6:37" x14ac:dyDescent="0.2">
      <c r="F40" t="str">
        <f t="shared" si="5"/>
        <v/>
      </c>
      <c r="H40" s="1" t="str">
        <f t="shared" si="4"/>
        <v/>
      </c>
      <c r="AJ40" s="1" t="str">
        <f t="shared" si="6"/>
        <v/>
      </c>
      <c r="AK40" s="1" t="str">
        <f t="shared" si="6"/>
        <v/>
      </c>
    </row>
    <row r="41" spans="6:37" x14ac:dyDescent="0.2">
      <c r="F41" t="str">
        <f t="shared" si="5"/>
        <v/>
      </c>
      <c r="H41" s="1" t="str">
        <f t="shared" si="4"/>
        <v/>
      </c>
      <c r="AJ41" s="1" t="str">
        <f t="shared" ref="AJ41:AK56" si="7">IF(OR(AJ$21="",$G41=""),"",AI41)</f>
        <v/>
      </c>
      <c r="AK41" s="1" t="str">
        <f t="shared" si="7"/>
        <v/>
      </c>
    </row>
    <row r="42" spans="6:37" x14ac:dyDescent="0.2">
      <c r="F42" t="str">
        <f t="shared" si="5"/>
        <v/>
      </c>
      <c r="H42" s="1" t="str">
        <f t="shared" si="4"/>
        <v/>
      </c>
      <c r="AJ42" s="1" t="str">
        <f t="shared" si="7"/>
        <v/>
      </c>
      <c r="AK42" s="1" t="str">
        <f t="shared" si="7"/>
        <v/>
      </c>
    </row>
    <row r="43" spans="6:37" x14ac:dyDescent="0.2">
      <c r="F43" t="str">
        <f t="shared" si="5"/>
        <v/>
      </c>
      <c r="H43" s="1" t="str">
        <f t="shared" si="4"/>
        <v/>
      </c>
      <c r="AJ43" s="1" t="str">
        <f t="shared" si="7"/>
        <v/>
      </c>
      <c r="AK43" s="1" t="str">
        <f t="shared" si="7"/>
        <v/>
      </c>
    </row>
    <row r="44" spans="6:37" x14ac:dyDescent="0.2">
      <c r="F44" t="str">
        <f t="shared" si="5"/>
        <v/>
      </c>
      <c r="H44" s="1" t="str">
        <f t="shared" si="4"/>
        <v/>
      </c>
      <c r="AJ44" s="1" t="str">
        <f t="shared" si="7"/>
        <v/>
      </c>
      <c r="AK44" s="1" t="str">
        <f t="shared" si="7"/>
        <v/>
      </c>
    </row>
    <row r="45" spans="6:37" x14ac:dyDescent="0.2">
      <c r="F45" t="str">
        <f t="shared" si="5"/>
        <v/>
      </c>
      <c r="H45" s="1" t="str">
        <f t="shared" si="4"/>
        <v/>
      </c>
      <c r="AJ45" s="1" t="str">
        <f t="shared" si="7"/>
        <v/>
      </c>
      <c r="AK45" s="1" t="str">
        <f t="shared" si="7"/>
        <v/>
      </c>
    </row>
    <row r="46" spans="6:37" x14ac:dyDescent="0.2">
      <c r="F46" t="str">
        <f t="shared" si="5"/>
        <v/>
      </c>
      <c r="H46" s="1" t="str">
        <f t="shared" si="4"/>
        <v/>
      </c>
      <c r="AJ46" s="1" t="str">
        <f t="shared" si="7"/>
        <v/>
      </c>
      <c r="AK46" s="1" t="str">
        <f t="shared" si="7"/>
        <v/>
      </c>
    </row>
    <row r="47" spans="6:37" x14ac:dyDescent="0.2">
      <c r="F47" t="str">
        <f t="shared" si="5"/>
        <v/>
      </c>
      <c r="H47" s="1" t="str">
        <f t="shared" si="4"/>
        <v/>
      </c>
      <c r="AJ47" s="1" t="str">
        <f t="shared" si="7"/>
        <v/>
      </c>
      <c r="AK47" s="1" t="str">
        <f t="shared" si="7"/>
        <v/>
      </c>
    </row>
    <row r="48" spans="6:37" x14ac:dyDescent="0.2">
      <c r="F48" t="str">
        <f t="shared" si="5"/>
        <v/>
      </c>
      <c r="H48" s="1" t="str">
        <f t="shared" si="4"/>
        <v/>
      </c>
      <c r="AJ48" s="1" t="str">
        <f t="shared" si="7"/>
        <v/>
      </c>
      <c r="AK48" s="1" t="str">
        <f t="shared" si="7"/>
        <v/>
      </c>
    </row>
    <row r="49" spans="6:37" x14ac:dyDescent="0.2">
      <c r="F49" t="str">
        <f t="shared" si="5"/>
        <v/>
      </c>
      <c r="H49" s="1" t="str">
        <f t="shared" si="4"/>
        <v/>
      </c>
      <c r="AJ49" s="1" t="str">
        <f t="shared" si="7"/>
        <v/>
      </c>
      <c r="AK49" s="1" t="str">
        <f t="shared" si="7"/>
        <v/>
      </c>
    </row>
    <row r="50" spans="6:37" x14ac:dyDescent="0.2">
      <c r="F50" t="str">
        <f t="shared" si="5"/>
        <v/>
      </c>
      <c r="H50" s="1" t="str">
        <f t="shared" si="4"/>
        <v/>
      </c>
      <c r="AJ50" s="1" t="str">
        <f t="shared" si="7"/>
        <v/>
      </c>
      <c r="AK50" s="1" t="str">
        <f t="shared" si="7"/>
        <v/>
      </c>
    </row>
    <row r="51" spans="6:37" x14ac:dyDescent="0.2">
      <c r="F51" t="str">
        <f t="shared" si="5"/>
        <v/>
      </c>
      <c r="H51" s="1" t="str">
        <f t="shared" si="4"/>
        <v/>
      </c>
      <c r="AJ51" s="1" t="str">
        <f t="shared" si="7"/>
        <v/>
      </c>
      <c r="AK51" s="1" t="str">
        <f t="shared" si="7"/>
        <v/>
      </c>
    </row>
    <row r="52" spans="6:37" x14ac:dyDescent="0.2">
      <c r="F52" t="str">
        <f t="shared" si="5"/>
        <v/>
      </c>
      <c r="H52" s="1" t="str">
        <f t="shared" si="4"/>
        <v/>
      </c>
      <c r="AJ52" s="1" t="str">
        <f t="shared" si="7"/>
        <v/>
      </c>
      <c r="AK52" s="1" t="str">
        <f t="shared" si="7"/>
        <v/>
      </c>
    </row>
    <row r="53" spans="6:37" x14ac:dyDescent="0.2">
      <c r="F53" t="str">
        <f t="shared" si="5"/>
        <v/>
      </c>
      <c r="H53" s="1" t="str">
        <f t="shared" si="4"/>
        <v/>
      </c>
      <c r="AJ53" s="1" t="str">
        <f t="shared" si="7"/>
        <v/>
      </c>
      <c r="AK53" s="1" t="str">
        <f t="shared" si="7"/>
        <v/>
      </c>
    </row>
    <row r="54" spans="6:37" x14ac:dyDescent="0.2">
      <c r="F54" t="str">
        <f t="shared" si="5"/>
        <v/>
      </c>
      <c r="H54" s="1" t="str">
        <f t="shared" si="4"/>
        <v/>
      </c>
      <c r="AJ54" s="1" t="str">
        <f t="shared" si="7"/>
        <v/>
      </c>
      <c r="AK54" s="1" t="str">
        <f t="shared" si="7"/>
        <v/>
      </c>
    </row>
    <row r="55" spans="6:37" x14ac:dyDescent="0.2">
      <c r="F55" t="str">
        <f t="shared" si="5"/>
        <v/>
      </c>
      <c r="H55" s="1" t="str">
        <f t="shared" si="4"/>
        <v/>
      </c>
      <c r="AJ55" s="1" t="str">
        <f t="shared" si="7"/>
        <v/>
      </c>
      <c r="AK55" s="1" t="str">
        <f t="shared" si="7"/>
        <v/>
      </c>
    </row>
    <row r="56" spans="6:37" x14ac:dyDescent="0.2">
      <c r="F56" t="str">
        <f t="shared" si="5"/>
        <v/>
      </c>
      <c r="H56" s="1" t="str">
        <f t="shared" si="4"/>
        <v/>
      </c>
      <c r="AJ56" s="1" t="str">
        <f t="shared" si="7"/>
        <v/>
      </c>
      <c r="AK56" s="1" t="str">
        <f t="shared" si="7"/>
        <v/>
      </c>
    </row>
    <row r="57" spans="6:37" x14ac:dyDescent="0.2">
      <c r="F57" t="str">
        <f t="shared" si="5"/>
        <v/>
      </c>
      <c r="H57" s="1" t="str">
        <f t="shared" si="4"/>
        <v/>
      </c>
      <c r="AJ57" s="1" t="str">
        <f t="shared" ref="AJ57:AK64" si="8">IF(OR(AJ$21="",$G57=""),"",AI57)</f>
        <v/>
      </c>
      <c r="AK57" s="1" t="str">
        <f t="shared" si="8"/>
        <v/>
      </c>
    </row>
    <row r="58" spans="6:37" x14ac:dyDescent="0.2">
      <c r="F58" t="str">
        <f t="shared" si="5"/>
        <v/>
      </c>
      <c r="H58" s="1" t="str">
        <f t="shared" si="4"/>
        <v/>
      </c>
      <c r="AJ58" s="1" t="str">
        <f t="shared" si="8"/>
        <v/>
      </c>
      <c r="AK58" s="1" t="str">
        <f t="shared" si="8"/>
        <v/>
      </c>
    </row>
    <row r="59" spans="6:37" x14ac:dyDescent="0.2">
      <c r="F59" t="str">
        <f t="shared" si="5"/>
        <v/>
      </c>
      <c r="H59" s="1" t="str">
        <f t="shared" si="4"/>
        <v/>
      </c>
      <c r="AJ59" s="1" t="str">
        <f t="shared" si="8"/>
        <v/>
      </c>
      <c r="AK59" s="1" t="str">
        <f t="shared" si="8"/>
        <v/>
      </c>
    </row>
    <row r="60" spans="6:37" x14ac:dyDescent="0.2">
      <c r="F60" t="str">
        <f t="shared" si="5"/>
        <v/>
      </c>
      <c r="H60" s="1" t="str">
        <f t="shared" si="4"/>
        <v/>
      </c>
      <c r="AJ60" s="1" t="str">
        <f t="shared" si="8"/>
        <v/>
      </c>
      <c r="AK60" s="1" t="str">
        <f t="shared" si="8"/>
        <v/>
      </c>
    </row>
    <row r="61" spans="6:37" x14ac:dyDescent="0.2">
      <c r="F61" t="str">
        <f t="shared" si="5"/>
        <v/>
      </c>
      <c r="H61" s="1" t="str">
        <f t="shared" si="4"/>
        <v/>
      </c>
      <c r="I61" s="1" t="str">
        <f t="shared" si="4"/>
        <v/>
      </c>
      <c r="J61" s="1" t="str">
        <f t="shared" si="4"/>
        <v/>
      </c>
      <c r="K61" s="1" t="str">
        <f t="shared" si="4"/>
        <v/>
      </c>
      <c r="L61" s="1" t="str">
        <f t="shared" si="4"/>
        <v/>
      </c>
      <c r="M61" s="1" t="str">
        <f t="shared" si="4"/>
        <v/>
      </c>
      <c r="N61" s="1" t="str">
        <f t="shared" si="4"/>
        <v/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/>
      </c>
      <c r="S61" s="1" t="str">
        <f t="shared" si="4"/>
        <v/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ref="X61:AG62" si="9">IF(OR(X$21="",$G61=""),"",W61)</f>
        <v/>
      </c>
      <c r="Y61" s="1" t="str">
        <f t="shared" si="9"/>
        <v/>
      </c>
      <c r="Z61" s="1" t="str">
        <f t="shared" si="9"/>
        <v/>
      </c>
      <c r="AE61" s="1" t="str">
        <f>IF(OR(AE$21="",$G61=""),"",Z61)</f>
        <v/>
      </c>
      <c r="AF61" s="1" t="str">
        <f t="shared" si="9"/>
        <v/>
      </c>
      <c r="AG61" s="1" t="str">
        <f t="shared" si="9"/>
        <v/>
      </c>
      <c r="AI61" s="1" t="str">
        <f>IF(OR(AI$21="",$G61=""),"",AG61)</f>
        <v/>
      </c>
      <c r="AJ61" s="1" t="str">
        <f t="shared" si="8"/>
        <v/>
      </c>
      <c r="AK61" s="1" t="str">
        <f t="shared" si="8"/>
        <v/>
      </c>
    </row>
    <row r="62" spans="6:37" x14ac:dyDescent="0.2">
      <c r="F62" t="str">
        <f t="shared" si="5"/>
        <v/>
      </c>
      <c r="H62" s="1" t="str">
        <f t="shared" si="4"/>
        <v/>
      </c>
      <c r="I62" s="1" t="str">
        <f t="shared" si="4"/>
        <v/>
      </c>
      <c r="J62" s="1" t="str">
        <f t="shared" si="4"/>
        <v/>
      </c>
      <c r="K62" s="1" t="str">
        <f t="shared" si="4"/>
        <v/>
      </c>
      <c r="L62" s="1" t="str">
        <f t="shared" si="4"/>
        <v/>
      </c>
      <c r="M62" s="1" t="str">
        <f t="shared" si="4"/>
        <v/>
      </c>
      <c r="N62" s="1" t="str">
        <f t="shared" si="4"/>
        <v/>
      </c>
      <c r="O62" s="1" t="str">
        <f t="shared" si="4"/>
        <v/>
      </c>
      <c r="P62" s="1" t="str">
        <f t="shared" si="4"/>
        <v/>
      </c>
      <c r="Q62" s="1" t="str">
        <f t="shared" si="4"/>
        <v/>
      </c>
      <c r="R62" s="1" t="str">
        <f t="shared" si="4"/>
        <v/>
      </c>
      <c r="S62" s="1" t="str">
        <f t="shared" si="4"/>
        <v/>
      </c>
      <c r="T62" s="1" t="str">
        <f t="shared" si="4"/>
        <v/>
      </c>
      <c r="U62" s="1" t="str">
        <f t="shared" si="4"/>
        <v/>
      </c>
      <c r="V62" s="1" t="str">
        <f t="shared" si="4"/>
        <v/>
      </c>
      <c r="W62" s="1" t="str">
        <f t="shared" si="4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E62" s="1" t="str">
        <f>IF(OR(AE$21="",$G62=""),"",Z62)</f>
        <v/>
      </c>
      <c r="AF62" s="1" t="str">
        <f t="shared" si="9"/>
        <v/>
      </c>
      <c r="AG62" s="1" t="str">
        <f t="shared" si="9"/>
        <v/>
      </c>
      <c r="AI62" s="1" t="str">
        <f>IF(OR(AI$21="",$G62=""),"",AG62)</f>
        <v/>
      </c>
      <c r="AJ62" s="1" t="str">
        <f t="shared" si="8"/>
        <v/>
      </c>
      <c r="AK62" s="1" t="str">
        <f t="shared" si="8"/>
        <v/>
      </c>
    </row>
    <row r="63" spans="6:37" x14ac:dyDescent="0.2">
      <c r="F63" t="s">
        <v>7</v>
      </c>
      <c r="H63" s="1" t="str">
        <f t="shared" si="4"/>
        <v/>
      </c>
      <c r="AJ63" s="1" t="str">
        <f t="shared" si="8"/>
        <v/>
      </c>
      <c r="AK63" s="1" t="str">
        <f t="shared" si="8"/>
        <v/>
      </c>
    </row>
    <row r="64" spans="6:37" x14ac:dyDescent="0.2">
      <c r="F64" t="s">
        <v>8</v>
      </c>
      <c r="H64" s="1" t="str">
        <f t="shared" si="4"/>
        <v/>
      </c>
      <c r="AJ64" s="1" t="str">
        <f t="shared" si="8"/>
        <v/>
      </c>
      <c r="AK64" s="1" t="str">
        <f t="shared" si="8"/>
        <v/>
      </c>
    </row>
    <row r="65" spans="6:8" x14ac:dyDescent="0.2">
      <c r="F65" t="s">
        <v>9</v>
      </c>
      <c r="H65" s="1" t="str">
        <f t="shared" si="4"/>
        <v/>
      </c>
    </row>
    <row r="70" spans="6:8" x14ac:dyDescent="0.2">
      <c r="F70" t="str">
        <f>IF(C70&lt;&gt;"","Planned","")</f>
        <v/>
      </c>
    </row>
  </sheetData>
  <mergeCells count="3">
    <mergeCell ref="D3:H3"/>
    <mergeCell ref="D4:H4"/>
    <mergeCell ref="D5:H5"/>
  </mergeCells>
  <conditionalFormatting sqref="C25:AK64 L22:AK24">
    <cfRule type="expression" dxfId="15" priority="1" stopIfTrue="1">
      <formula>$F22="Done"</formula>
    </cfRule>
    <cfRule type="expression" dxfId="14" priority="2" stopIfTrue="1">
      <formula>$F22="Ongoing"</formula>
    </cfRule>
  </conditionalFormatting>
  <conditionalFormatting sqref="B22:AK64">
    <cfRule type="expression" dxfId="13" priority="3" stopIfTrue="1">
      <formula>$F22="Terminado"</formula>
    </cfRule>
    <cfRule type="expression" dxfId="12" priority="4" stopIfTrue="1">
      <formula>$F22="En Progreso"</formula>
    </cfRule>
  </conditionalFormatting>
  <dataValidations count="1">
    <dataValidation type="list" allowBlank="1" showInputMessage="1" sqref="F10:F15 F22:F70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69"/>
  <sheetViews>
    <sheetView workbookViewId="0">
      <selection activeCell="C9" sqref="C9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45.285156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7" width="4.42578125" style="1" customWidth="1"/>
  </cols>
  <sheetData>
    <row r="1" spans="2:37" ht="13.5" thickBot="1" x14ac:dyDescent="0.25"/>
    <row r="2" spans="2:37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</row>
    <row r="3" spans="2:37" ht="15" customHeight="1" x14ac:dyDescent="0.2">
      <c r="B3" s="21"/>
      <c r="C3" s="14" t="s">
        <v>24</v>
      </c>
      <c r="D3" s="39" t="s">
        <v>27</v>
      </c>
      <c r="E3" s="39"/>
      <c r="F3" s="39"/>
      <c r="G3" s="39"/>
      <c r="H3" s="39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22"/>
    </row>
    <row r="4" spans="2:37" ht="15" customHeight="1" x14ac:dyDescent="0.2">
      <c r="B4" s="21"/>
      <c r="C4" s="14" t="s">
        <v>25</v>
      </c>
      <c r="D4" s="39" t="s">
        <v>28</v>
      </c>
      <c r="E4" s="39"/>
      <c r="F4" s="39"/>
      <c r="G4" s="39"/>
      <c r="H4" s="39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22"/>
    </row>
    <row r="5" spans="2:37" ht="15" customHeight="1" x14ac:dyDescent="0.2">
      <c r="B5" s="21"/>
      <c r="C5" s="14" t="s">
        <v>26</v>
      </c>
      <c r="D5" s="39" t="s">
        <v>29</v>
      </c>
      <c r="E5" s="39"/>
      <c r="F5" s="39"/>
      <c r="G5" s="39"/>
      <c r="H5" s="39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2"/>
    </row>
    <row r="6" spans="2:37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</row>
    <row r="8" spans="2:37" ht="18" x14ac:dyDescent="0.25">
      <c r="C8" s="9">
        <v>5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2:37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6" spans="2:37" x14ac:dyDescent="0.2">
      <c r="B16" s="5"/>
      <c r="C16" s="5" t="s">
        <v>11</v>
      </c>
      <c r="D16" s="10">
        <v>30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2:37" x14ac:dyDescent="0.2">
      <c r="B17" s="5"/>
      <c r="C17" s="5" t="s">
        <v>12</v>
      </c>
      <c r="D17" s="10">
        <v>30</v>
      </c>
      <c r="E17" s="5" t="s">
        <v>13</v>
      </c>
      <c r="F17" s="5" t="s">
        <v>17</v>
      </c>
      <c r="G17" s="4">
        <f ca="1">SUM(OFFSET(G21,1,0,TaskRows,1))</f>
        <v>60</v>
      </c>
      <c r="H17" s="4">
        <f ca="1">IF(AND(SUM(OFFSET(H21,1,0,TaskRows,1))=0),0,SUM(OFFSET(H21,1,0,TaskRows,1)))</f>
        <v>60</v>
      </c>
      <c r="I17" s="4">
        <f t="shared" ref="I17:AK17" ca="1" si="0">IF(AND(SUM(OFFSET(I21,1,0,TaskRows,1))=0),"",SUM(OFFSET(I21,1,0,TaskRows,1)))</f>
        <v>58</v>
      </c>
      <c r="J17" s="4">
        <f t="shared" ca="1" si="0"/>
        <v>56</v>
      </c>
      <c r="K17" s="4">
        <f t="shared" ca="1" si="0"/>
        <v>54</v>
      </c>
      <c r="L17" s="4">
        <f t="shared" ca="1" si="0"/>
        <v>52</v>
      </c>
      <c r="M17" s="4">
        <f t="shared" ca="1" si="0"/>
        <v>50</v>
      </c>
      <c r="N17" s="4">
        <f t="shared" ca="1" si="0"/>
        <v>48</v>
      </c>
      <c r="O17" s="4">
        <f t="shared" ca="1" si="0"/>
        <v>46</v>
      </c>
      <c r="P17" s="4">
        <f t="shared" ca="1" si="0"/>
        <v>44</v>
      </c>
      <c r="Q17" s="4">
        <f t="shared" ca="1" si="0"/>
        <v>42</v>
      </c>
      <c r="R17" s="4">
        <f t="shared" ca="1" si="0"/>
        <v>40</v>
      </c>
      <c r="S17" s="4">
        <f t="shared" ca="1" si="0"/>
        <v>38</v>
      </c>
      <c r="T17" s="4">
        <f t="shared" ca="1" si="0"/>
        <v>36</v>
      </c>
      <c r="U17" s="4">
        <f t="shared" ca="1" si="0"/>
        <v>34</v>
      </c>
      <c r="V17" s="4">
        <f t="shared" ca="1" si="0"/>
        <v>32</v>
      </c>
      <c r="W17" s="4">
        <f t="shared" ca="1" si="0"/>
        <v>30</v>
      </c>
      <c r="X17" s="4">
        <f t="shared" ca="1" si="0"/>
        <v>28</v>
      </c>
      <c r="Y17" s="4">
        <f t="shared" ca="1" si="0"/>
        <v>26</v>
      </c>
      <c r="Z17" s="4">
        <f t="shared" ca="1" si="0"/>
        <v>24</v>
      </c>
      <c r="AA17" s="4">
        <f t="shared" ca="1" si="0"/>
        <v>22</v>
      </c>
      <c r="AB17" s="4">
        <f t="shared" ca="1" si="0"/>
        <v>20</v>
      </c>
      <c r="AC17" s="4">
        <f t="shared" ca="1" si="0"/>
        <v>18</v>
      </c>
      <c r="AD17" s="4">
        <f t="shared" ca="1" si="0"/>
        <v>14</v>
      </c>
      <c r="AE17" s="4">
        <f t="shared" ca="1" si="0"/>
        <v>12</v>
      </c>
      <c r="AF17" s="4">
        <f t="shared" ca="1" si="0"/>
        <v>10</v>
      </c>
      <c r="AG17" s="4">
        <f t="shared" ca="1" si="0"/>
        <v>8</v>
      </c>
      <c r="AH17" s="4">
        <f t="shared" ca="1" si="0"/>
        <v>6</v>
      </c>
      <c r="AI17" s="4">
        <f t="shared" ca="1" si="0"/>
        <v>4</v>
      </c>
      <c r="AJ17" s="4">
        <f t="shared" ca="1" si="0"/>
        <v>2</v>
      </c>
      <c r="AK17" s="4" t="str">
        <f t="shared" ca="1" si="0"/>
        <v/>
      </c>
    </row>
    <row r="18" spans="2:37" hidden="1" x14ac:dyDescent="0.2">
      <c r="C18" t="s">
        <v>1</v>
      </c>
      <c r="D18" s="1">
        <f>IF(COUNTA(C22:C247)=0,1,COUNTA(C22:C247))</f>
        <v>2</v>
      </c>
      <c r="E18" t="s">
        <v>2</v>
      </c>
      <c r="F18" s="1">
        <f ca="1">IF(COUNTIF(H17:AK17,"&gt;0")=0,1,COUNTIF(H17:AK17,"&gt;0"))</f>
        <v>29</v>
      </c>
      <c r="H18" s="1">
        <f ca="1">IF(H21="","",$G17-$G17/($D16-1)*(H21-1))</f>
        <v>60</v>
      </c>
      <c r="I18" s="1">
        <f t="shared" ref="I18:AK18" ca="1" si="1">IF(I21="","",TotalEffort-TotalEffort/(ImplementationDays)*(I21-1))</f>
        <v>58</v>
      </c>
      <c r="J18" s="1">
        <f t="shared" ca="1" si="1"/>
        <v>56</v>
      </c>
      <c r="K18" s="1">
        <f t="shared" ca="1" si="1"/>
        <v>54</v>
      </c>
      <c r="L18" s="1">
        <f t="shared" ca="1" si="1"/>
        <v>52</v>
      </c>
      <c r="M18" s="1">
        <f t="shared" ca="1" si="1"/>
        <v>50</v>
      </c>
      <c r="N18" s="1">
        <f t="shared" ca="1" si="1"/>
        <v>48</v>
      </c>
      <c r="O18" s="1">
        <f t="shared" ca="1" si="1"/>
        <v>46</v>
      </c>
      <c r="P18" s="1">
        <f t="shared" ca="1" si="1"/>
        <v>44</v>
      </c>
      <c r="Q18" s="1">
        <f t="shared" ca="1" si="1"/>
        <v>42</v>
      </c>
      <c r="R18" s="1">
        <f t="shared" ca="1" si="1"/>
        <v>40</v>
      </c>
      <c r="S18" s="1">
        <f t="shared" ca="1" si="1"/>
        <v>38</v>
      </c>
      <c r="T18" s="1">
        <f t="shared" ca="1" si="1"/>
        <v>36</v>
      </c>
      <c r="U18" s="1">
        <f t="shared" ca="1" si="1"/>
        <v>34</v>
      </c>
      <c r="V18" s="1">
        <f t="shared" ca="1" si="1"/>
        <v>32</v>
      </c>
      <c r="W18" s="1">
        <f t="shared" ca="1" si="1"/>
        <v>30</v>
      </c>
      <c r="X18" s="1">
        <f t="shared" ca="1" si="1"/>
        <v>28</v>
      </c>
      <c r="Y18" s="1">
        <f t="shared" ca="1" si="1"/>
        <v>26</v>
      </c>
      <c r="Z18" s="1">
        <f t="shared" ca="1" si="1"/>
        <v>24</v>
      </c>
      <c r="AE18" s="1">
        <f t="shared" ca="1" si="1"/>
        <v>14</v>
      </c>
      <c r="AF18" s="1">
        <f t="shared" ca="1" si="1"/>
        <v>12</v>
      </c>
      <c r="AG18" s="1">
        <f t="shared" ca="1" si="1"/>
        <v>10</v>
      </c>
      <c r="AI18" s="1">
        <f t="shared" ca="1" si="1"/>
        <v>6</v>
      </c>
      <c r="AJ18" s="1">
        <f t="shared" ca="1" si="1"/>
        <v>4</v>
      </c>
      <c r="AK18" s="1">
        <f t="shared" ca="1" si="1"/>
        <v>2</v>
      </c>
    </row>
    <row r="19" spans="2:37" hidden="1" x14ac:dyDescent="0.2">
      <c r="C19" s="12" t="s">
        <v>5</v>
      </c>
      <c r="D19"/>
      <c r="E19" t="s">
        <v>3</v>
      </c>
      <c r="F19" s="1"/>
      <c r="H19" s="1" t="e">
        <f t="shared" ref="H19:AK19" ca="1" si="2">IF(TREND(OFFSET($H17,0,DoneDays-TrendDays,1,TrendDays),OFFSET($H20,0,DoneDays-TrendDays,1,TrendDays),H20)&lt;0,"",TREND(OFFSET($H17,0,DoneDays-TrendDays,1,TrendDays),OFFSET($H20,0,DoneDays-TrendDays,1,TrendDays),H20))</f>
        <v>#VALUE!</v>
      </c>
      <c r="I19" s="1" t="e">
        <f t="shared" ca="1" si="2"/>
        <v>#VALUE!</v>
      </c>
      <c r="J19" s="1" t="e">
        <f t="shared" ca="1" si="2"/>
        <v>#VALUE!</v>
      </c>
      <c r="K19" s="1" t="e">
        <f t="shared" ca="1" si="2"/>
        <v>#VALUE!</v>
      </c>
      <c r="L19" s="1" t="e">
        <f t="shared" ca="1" si="2"/>
        <v>#VALUE!</v>
      </c>
      <c r="M19" s="1" t="e">
        <f t="shared" ca="1" si="2"/>
        <v>#VALUE!</v>
      </c>
      <c r="N19" s="1" t="e">
        <f t="shared" ca="1" si="2"/>
        <v>#VALUE!</v>
      </c>
      <c r="O19" s="1" t="e">
        <f t="shared" ca="1" si="2"/>
        <v>#VALUE!</v>
      </c>
      <c r="P19" s="1" t="e">
        <f t="shared" ca="1" si="2"/>
        <v>#VALUE!</v>
      </c>
      <c r="Q19" s="1" t="e">
        <f t="shared" ca="1" si="2"/>
        <v>#VALUE!</v>
      </c>
      <c r="R19" s="1" t="e">
        <f t="shared" ca="1" si="2"/>
        <v>#VALUE!</v>
      </c>
      <c r="S19" s="1" t="e">
        <f t="shared" ca="1" si="2"/>
        <v>#VALUE!</v>
      </c>
      <c r="T19" s="1" t="e">
        <f t="shared" ca="1" si="2"/>
        <v>#VALUE!</v>
      </c>
      <c r="U19" s="1" t="e">
        <f t="shared" ca="1" si="2"/>
        <v>#VALUE!</v>
      </c>
      <c r="V19" s="1" t="e">
        <f t="shared" ca="1" si="2"/>
        <v>#VALUE!</v>
      </c>
      <c r="W19" s="1" t="e">
        <f t="shared" ca="1" si="2"/>
        <v>#VALUE!</v>
      </c>
      <c r="X19" s="1" t="e">
        <f t="shared" ca="1" si="2"/>
        <v>#VALUE!</v>
      </c>
      <c r="Y19" s="1" t="e">
        <f t="shared" ca="1" si="2"/>
        <v>#VALUE!</v>
      </c>
      <c r="Z19" s="1" t="e">
        <f t="shared" ca="1" si="2"/>
        <v>#VALUE!</v>
      </c>
      <c r="AE19" s="1" t="e">
        <f t="shared" ca="1" si="2"/>
        <v>#VALUE!</v>
      </c>
      <c r="AF19" s="1" t="e">
        <f t="shared" ca="1" si="2"/>
        <v>#VALUE!</v>
      </c>
      <c r="AG19" s="1" t="e">
        <f t="shared" ca="1" si="2"/>
        <v>#VALUE!</v>
      </c>
      <c r="AI19" s="1" t="e">
        <f t="shared" ca="1" si="2"/>
        <v>#VALUE!</v>
      </c>
      <c r="AJ19" s="1" t="e">
        <f t="shared" ca="1" si="2"/>
        <v>#VALUE!</v>
      </c>
      <c r="AK19" s="1" t="e">
        <f t="shared" ca="1" si="2"/>
        <v>#VALUE!</v>
      </c>
    </row>
    <row r="20" spans="2:37" hidden="1" x14ac:dyDescent="0.2">
      <c r="C20" s="12" t="s">
        <v>6</v>
      </c>
      <c r="D20"/>
      <c r="E20" t="s">
        <v>4</v>
      </c>
      <c r="F20" s="1">
        <f ca="1">IF(DoneDays&gt;D17,D17,DoneDays)</f>
        <v>29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E20" s="1">
        <v>20</v>
      </c>
      <c r="AF20" s="1">
        <v>21</v>
      </c>
      <c r="AG20" s="1">
        <v>22</v>
      </c>
      <c r="AI20" s="1">
        <v>23</v>
      </c>
      <c r="AJ20" s="1">
        <v>24</v>
      </c>
      <c r="AK20" s="1">
        <v>25</v>
      </c>
    </row>
    <row r="21" spans="2:37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K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f t="shared" si="3"/>
        <v>11</v>
      </c>
      <c r="S21" s="6">
        <f t="shared" si="3"/>
        <v>12</v>
      </c>
      <c r="T21" s="6">
        <f t="shared" si="3"/>
        <v>13</v>
      </c>
      <c r="U21" s="6">
        <f t="shared" si="3"/>
        <v>14</v>
      </c>
      <c r="V21" s="6">
        <f t="shared" si="3"/>
        <v>15</v>
      </c>
      <c r="W21" s="6">
        <f t="shared" si="3"/>
        <v>16</v>
      </c>
      <c r="X21" s="6">
        <f t="shared" si="3"/>
        <v>17</v>
      </c>
      <c r="Y21" s="6">
        <f t="shared" si="3"/>
        <v>18</v>
      </c>
      <c r="Z21" s="6">
        <f t="shared" si="3"/>
        <v>19</v>
      </c>
      <c r="AA21" s="6">
        <f t="shared" si="3"/>
        <v>20</v>
      </c>
      <c r="AB21" s="6">
        <f t="shared" si="3"/>
        <v>21</v>
      </c>
      <c r="AC21" s="6">
        <f t="shared" si="3"/>
        <v>22</v>
      </c>
      <c r="AD21" s="6">
        <f t="shared" si="3"/>
        <v>23</v>
      </c>
      <c r="AE21" s="6">
        <f t="shared" si="3"/>
        <v>24</v>
      </c>
      <c r="AF21" s="6">
        <f t="shared" si="3"/>
        <v>25</v>
      </c>
      <c r="AG21" s="6">
        <f t="shared" si="3"/>
        <v>26</v>
      </c>
      <c r="AH21" s="6">
        <f t="shared" si="3"/>
        <v>27</v>
      </c>
      <c r="AI21" s="6">
        <f t="shared" si="3"/>
        <v>28</v>
      </c>
      <c r="AJ21" s="6">
        <f t="shared" si="3"/>
        <v>29</v>
      </c>
      <c r="AK21" s="6">
        <f t="shared" si="3"/>
        <v>30</v>
      </c>
    </row>
    <row r="22" spans="2:37" x14ac:dyDescent="0.2">
      <c r="B22" s="37" t="s">
        <v>57</v>
      </c>
      <c r="C22" s="37" t="s">
        <v>58</v>
      </c>
      <c r="D22" s="38" t="s">
        <v>39</v>
      </c>
      <c r="E22" s="37" t="s">
        <v>69</v>
      </c>
      <c r="F22" t="s">
        <v>22</v>
      </c>
      <c r="G22" s="1">
        <v>30</v>
      </c>
      <c r="H22" s="1">
        <f t="shared" ref="H22:W64" si="4">IF(OR(H$21="",$G22=""),"",G22)</f>
        <v>30</v>
      </c>
      <c r="I22" s="1">
        <v>29</v>
      </c>
      <c r="J22" s="1">
        <v>28</v>
      </c>
      <c r="K22" s="1">
        <v>27</v>
      </c>
      <c r="L22" s="1">
        <v>26</v>
      </c>
      <c r="M22" s="1">
        <v>25</v>
      </c>
      <c r="N22" s="1">
        <v>24</v>
      </c>
      <c r="O22" s="1">
        <v>23</v>
      </c>
      <c r="P22" s="1">
        <v>22</v>
      </c>
      <c r="Q22" s="1">
        <v>21</v>
      </c>
      <c r="R22" s="1">
        <v>20</v>
      </c>
      <c r="S22" s="1">
        <v>19</v>
      </c>
      <c r="T22" s="1">
        <v>18</v>
      </c>
      <c r="U22" s="1">
        <v>17</v>
      </c>
      <c r="V22" s="1">
        <v>16</v>
      </c>
      <c r="W22" s="1">
        <v>15</v>
      </c>
      <c r="X22" s="1">
        <v>14</v>
      </c>
      <c r="Y22" s="1">
        <v>13</v>
      </c>
      <c r="Z22" s="1">
        <v>12</v>
      </c>
      <c r="AA22" s="1">
        <v>11</v>
      </c>
      <c r="AB22" s="1">
        <v>10</v>
      </c>
      <c r="AC22" s="1">
        <v>9</v>
      </c>
      <c r="AD22" s="1">
        <v>7</v>
      </c>
      <c r="AE22" s="1">
        <v>6</v>
      </c>
      <c r="AF22" s="1">
        <v>5</v>
      </c>
      <c r="AG22" s="1">
        <v>4</v>
      </c>
      <c r="AH22" s="1">
        <v>3</v>
      </c>
      <c r="AI22" s="1">
        <v>2</v>
      </c>
      <c r="AJ22" s="1">
        <v>1</v>
      </c>
      <c r="AK22" s="1">
        <v>0</v>
      </c>
    </row>
    <row r="23" spans="2:37" x14ac:dyDescent="0.2">
      <c r="B23" t="s">
        <v>59</v>
      </c>
      <c r="C23" t="s">
        <v>60</v>
      </c>
      <c r="D23" s="38" t="s">
        <v>40</v>
      </c>
      <c r="E23" s="37" t="s">
        <v>68</v>
      </c>
      <c r="F23" t="s">
        <v>22</v>
      </c>
      <c r="G23" s="1">
        <v>30</v>
      </c>
      <c r="H23" s="1">
        <f t="shared" si="4"/>
        <v>30</v>
      </c>
      <c r="I23" s="1">
        <v>29</v>
      </c>
      <c r="J23" s="1">
        <v>28</v>
      </c>
      <c r="K23" s="1">
        <v>27</v>
      </c>
      <c r="L23" s="1">
        <v>26</v>
      </c>
      <c r="M23" s="1">
        <v>25</v>
      </c>
      <c r="N23" s="1">
        <v>24</v>
      </c>
      <c r="O23" s="1">
        <v>23</v>
      </c>
      <c r="P23" s="1">
        <v>22</v>
      </c>
      <c r="Q23" s="1">
        <v>21</v>
      </c>
      <c r="R23" s="1">
        <v>20</v>
      </c>
      <c r="S23" s="1">
        <v>19</v>
      </c>
      <c r="T23" s="1">
        <v>18</v>
      </c>
      <c r="U23" s="1">
        <v>17</v>
      </c>
      <c r="V23" s="1">
        <v>16</v>
      </c>
      <c r="W23" s="1">
        <v>15</v>
      </c>
      <c r="X23" s="1">
        <v>14</v>
      </c>
      <c r="Y23" s="1">
        <v>13</v>
      </c>
      <c r="Z23" s="1">
        <v>12</v>
      </c>
      <c r="AA23" s="1">
        <v>11</v>
      </c>
      <c r="AB23" s="1">
        <v>10</v>
      </c>
      <c r="AC23" s="1">
        <v>9</v>
      </c>
      <c r="AD23" s="1">
        <v>7</v>
      </c>
      <c r="AE23" s="1">
        <v>6</v>
      </c>
      <c r="AF23" s="1">
        <v>5</v>
      </c>
      <c r="AG23" s="1">
        <v>4</v>
      </c>
      <c r="AH23" s="1">
        <v>3</v>
      </c>
      <c r="AI23" s="1">
        <v>2</v>
      </c>
      <c r="AJ23" s="1">
        <v>1</v>
      </c>
      <c r="AK23" s="1">
        <v>0</v>
      </c>
    </row>
    <row r="24" spans="2:37" x14ac:dyDescent="0.2">
      <c r="F24" t="str">
        <f t="shared" ref="F24:F61" si="5">IF(C24&lt;&gt;"","Planned","")</f>
        <v/>
      </c>
      <c r="H24" s="1" t="str">
        <f t="shared" si="4"/>
        <v/>
      </c>
      <c r="AJ24" s="1" t="str">
        <f t="shared" ref="AJ24:AK39" si="6">IF(OR(AJ$21="",$G24=""),"",AI24)</f>
        <v/>
      </c>
      <c r="AK24" s="1" t="str">
        <f t="shared" si="6"/>
        <v/>
      </c>
    </row>
    <row r="25" spans="2:37" x14ac:dyDescent="0.2">
      <c r="F25" t="str">
        <f t="shared" si="5"/>
        <v/>
      </c>
      <c r="H25" s="1" t="str">
        <f t="shared" si="4"/>
        <v/>
      </c>
      <c r="AJ25" s="1" t="str">
        <f t="shared" si="6"/>
        <v/>
      </c>
      <c r="AK25" s="1" t="str">
        <f t="shared" si="6"/>
        <v/>
      </c>
    </row>
    <row r="26" spans="2:37" x14ac:dyDescent="0.2">
      <c r="F26" t="str">
        <f t="shared" si="5"/>
        <v/>
      </c>
      <c r="H26" s="1" t="str">
        <f t="shared" si="4"/>
        <v/>
      </c>
      <c r="AJ26" s="1" t="str">
        <f t="shared" si="6"/>
        <v/>
      </c>
      <c r="AK26" s="1" t="str">
        <f t="shared" si="6"/>
        <v/>
      </c>
    </row>
    <row r="27" spans="2:37" x14ac:dyDescent="0.2">
      <c r="F27" t="str">
        <f t="shared" si="5"/>
        <v/>
      </c>
      <c r="H27" s="1" t="str">
        <f t="shared" si="4"/>
        <v/>
      </c>
      <c r="AJ27" s="1" t="str">
        <f t="shared" si="6"/>
        <v/>
      </c>
      <c r="AK27" s="1" t="str">
        <f t="shared" si="6"/>
        <v/>
      </c>
    </row>
    <row r="28" spans="2:37" x14ac:dyDescent="0.2">
      <c r="F28" t="str">
        <f t="shared" si="5"/>
        <v/>
      </c>
      <c r="H28" s="1" t="str">
        <f t="shared" si="4"/>
        <v/>
      </c>
      <c r="AJ28" s="1" t="str">
        <f t="shared" si="6"/>
        <v/>
      </c>
      <c r="AK28" s="1" t="str">
        <f t="shared" si="6"/>
        <v/>
      </c>
    </row>
    <row r="29" spans="2:37" x14ac:dyDescent="0.2">
      <c r="F29" t="str">
        <f t="shared" si="5"/>
        <v/>
      </c>
      <c r="H29" s="1" t="str">
        <f t="shared" si="4"/>
        <v/>
      </c>
      <c r="AJ29" s="1" t="str">
        <f t="shared" si="6"/>
        <v/>
      </c>
      <c r="AK29" s="1" t="str">
        <f t="shared" si="6"/>
        <v/>
      </c>
    </row>
    <row r="30" spans="2:37" x14ac:dyDescent="0.2">
      <c r="F30" t="str">
        <f t="shared" si="5"/>
        <v/>
      </c>
      <c r="H30" s="1" t="str">
        <f t="shared" si="4"/>
        <v/>
      </c>
      <c r="AJ30" s="1" t="str">
        <f t="shared" si="6"/>
        <v/>
      </c>
      <c r="AK30" s="1" t="str">
        <f t="shared" si="6"/>
        <v/>
      </c>
    </row>
    <row r="31" spans="2:37" x14ac:dyDescent="0.2">
      <c r="F31" t="str">
        <f t="shared" si="5"/>
        <v/>
      </c>
      <c r="H31" s="1" t="str">
        <f t="shared" si="4"/>
        <v/>
      </c>
      <c r="AJ31" s="1" t="str">
        <f t="shared" si="6"/>
        <v/>
      </c>
      <c r="AK31" s="1" t="str">
        <f t="shared" si="6"/>
        <v/>
      </c>
    </row>
    <row r="32" spans="2:37" x14ac:dyDescent="0.2">
      <c r="F32" t="str">
        <f t="shared" si="5"/>
        <v/>
      </c>
      <c r="H32" s="1" t="str">
        <f t="shared" si="4"/>
        <v/>
      </c>
      <c r="AJ32" s="1" t="str">
        <f t="shared" si="6"/>
        <v/>
      </c>
      <c r="AK32" s="1" t="str">
        <f t="shared" si="6"/>
        <v/>
      </c>
    </row>
    <row r="33" spans="6:37" x14ac:dyDescent="0.2">
      <c r="F33" t="str">
        <f t="shared" si="5"/>
        <v/>
      </c>
      <c r="H33" s="1" t="str">
        <f t="shared" si="4"/>
        <v/>
      </c>
      <c r="AJ33" s="1" t="str">
        <f t="shared" si="6"/>
        <v/>
      </c>
      <c r="AK33" s="1" t="str">
        <f t="shared" si="6"/>
        <v/>
      </c>
    </row>
    <row r="34" spans="6:37" x14ac:dyDescent="0.2">
      <c r="F34" t="str">
        <f t="shared" si="5"/>
        <v/>
      </c>
      <c r="H34" s="1" t="str">
        <f t="shared" si="4"/>
        <v/>
      </c>
      <c r="AJ34" s="1" t="str">
        <f t="shared" si="6"/>
        <v/>
      </c>
      <c r="AK34" s="1" t="str">
        <f t="shared" si="6"/>
        <v/>
      </c>
    </row>
    <row r="35" spans="6:37" x14ac:dyDescent="0.2">
      <c r="F35" t="str">
        <f t="shared" si="5"/>
        <v/>
      </c>
      <c r="H35" s="1" t="str">
        <f t="shared" si="4"/>
        <v/>
      </c>
      <c r="AJ35" s="1" t="str">
        <f t="shared" si="6"/>
        <v/>
      </c>
      <c r="AK35" s="1" t="str">
        <f t="shared" si="6"/>
        <v/>
      </c>
    </row>
    <row r="36" spans="6:37" x14ac:dyDescent="0.2">
      <c r="F36" t="str">
        <f t="shared" si="5"/>
        <v/>
      </c>
      <c r="H36" s="1" t="str">
        <f t="shared" si="4"/>
        <v/>
      </c>
      <c r="AJ36" s="1" t="str">
        <f t="shared" si="6"/>
        <v/>
      </c>
      <c r="AK36" s="1" t="str">
        <f t="shared" si="6"/>
        <v/>
      </c>
    </row>
    <row r="37" spans="6:37" x14ac:dyDescent="0.2">
      <c r="F37" t="str">
        <f t="shared" si="5"/>
        <v/>
      </c>
      <c r="H37" s="1" t="str">
        <f t="shared" si="4"/>
        <v/>
      </c>
      <c r="AJ37" s="1" t="str">
        <f t="shared" si="6"/>
        <v/>
      </c>
      <c r="AK37" s="1" t="str">
        <f t="shared" si="6"/>
        <v/>
      </c>
    </row>
    <row r="38" spans="6:37" x14ac:dyDescent="0.2">
      <c r="F38" t="str">
        <f t="shared" si="5"/>
        <v/>
      </c>
      <c r="H38" s="1" t="str">
        <f t="shared" si="4"/>
        <v/>
      </c>
      <c r="AJ38" s="1" t="str">
        <f t="shared" si="6"/>
        <v/>
      </c>
      <c r="AK38" s="1" t="str">
        <f t="shared" si="6"/>
        <v/>
      </c>
    </row>
    <row r="39" spans="6:37" x14ac:dyDescent="0.2">
      <c r="F39" t="str">
        <f t="shared" si="5"/>
        <v/>
      </c>
      <c r="H39" s="1" t="str">
        <f t="shared" si="4"/>
        <v/>
      </c>
      <c r="AJ39" s="1" t="str">
        <f t="shared" si="6"/>
        <v/>
      </c>
      <c r="AK39" s="1" t="str">
        <f t="shared" si="6"/>
        <v/>
      </c>
    </row>
    <row r="40" spans="6:37" x14ac:dyDescent="0.2">
      <c r="F40" t="str">
        <f t="shared" si="5"/>
        <v/>
      </c>
      <c r="H40" s="1" t="str">
        <f t="shared" si="4"/>
        <v/>
      </c>
      <c r="AJ40" s="1" t="str">
        <f t="shared" ref="AJ40:AK55" si="7">IF(OR(AJ$21="",$G40=""),"",AI40)</f>
        <v/>
      </c>
      <c r="AK40" s="1" t="str">
        <f t="shared" si="7"/>
        <v/>
      </c>
    </row>
    <row r="41" spans="6:37" x14ac:dyDescent="0.2">
      <c r="F41" t="str">
        <f t="shared" si="5"/>
        <v/>
      </c>
      <c r="H41" s="1" t="str">
        <f t="shared" si="4"/>
        <v/>
      </c>
      <c r="AJ41" s="1" t="str">
        <f t="shared" si="7"/>
        <v/>
      </c>
      <c r="AK41" s="1" t="str">
        <f t="shared" si="7"/>
        <v/>
      </c>
    </row>
    <row r="42" spans="6:37" x14ac:dyDescent="0.2">
      <c r="F42" t="str">
        <f t="shared" si="5"/>
        <v/>
      </c>
      <c r="H42" s="1" t="str">
        <f t="shared" si="4"/>
        <v/>
      </c>
      <c r="AJ42" s="1" t="str">
        <f t="shared" si="7"/>
        <v/>
      </c>
      <c r="AK42" s="1" t="str">
        <f t="shared" si="7"/>
        <v/>
      </c>
    </row>
    <row r="43" spans="6:37" x14ac:dyDescent="0.2">
      <c r="F43" t="str">
        <f t="shared" si="5"/>
        <v/>
      </c>
      <c r="H43" s="1" t="str">
        <f t="shared" si="4"/>
        <v/>
      </c>
      <c r="AJ43" s="1" t="str">
        <f t="shared" si="7"/>
        <v/>
      </c>
      <c r="AK43" s="1" t="str">
        <f t="shared" si="7"/>
        <v/>
      </c>
    </row>
    <row r="44" spans="6:37" x14ac:dyDescent="0.2">
      <c r="F44" t="str">
        <f t="shared" si="5"/>
        <v/>
      </c>
      <c r="H44" s="1" t="str">
        <f t="shared" si="4"/>
        <v/>
      </c>
      <c r="AJ44" s="1" t="str">
        <f t="shared" si="7"/>
        <v/>
      </c>
      <c r="AK44" s="1" t="str">
        <f t="shared" si="7"/>
        <v/>
      </c>
    </row>
    <row r="45" spans="6:37" x14ac:dyDescent="0.2">
      <c r="F45" t="str">
        <f t="shared" si="5"/>
        <v/>
      </c>
      <c r="H45" s="1" t="str">
        <f t="shared" si="4"/>
        <v/>
      </c>
      <c r="AJ45" s="1" t="str">
        <f t="shared" si="7"/>
        <v/>
      </c>
      <c r="AK45" s="1" t="str">
        <f t="shared" si="7"/>
        <v/>
      </c>
    </row>
    <row r="46" spans="6:37" x14ac:dyDescent="0.2">
      <c r="F46" t="str">
        <f t="shared" si="5"/>
        <v/>
      </c>
      <c r="H46" s="1" t="str">
        <f t="shared" si="4"/>
        <v/>
      </c>
      <c r="AJ46" s="1" t="str">
        <f t="shared" si="7"/>
        <v/>
      </c>
      <c r="AK46" s="1" t="str">
        <f t="shared" si="7"/>
        <v/>
      </c>
    </row>
    <row r="47" spans="6:37" x14ac:dyDescent="0.2">
      <c r="F47" t="str">
        <f t="shared" si="5"/>
        <v/>
      </c>
      <c r="H47" s="1" t="str">
        <f t="shared" si="4"/>
        <v/>
      </c>
      <c r="AJ47" s="1" t="str">
        <f t="shared" si="7"/>
        <v/>
      </c>
      <c r="AK47" s="1" t="str">
        <f t="shared" si="7"/>
        <v/>
      </c>
    </row>
    <row r="48" spans="6:37" x14ac:dyDescent="0.2">
      <c r="F48" t="str">
        <f t="shared" si="5"/>
        <v/>
      </c>
      <c r="H48" s="1" t="str">
        <f t="shared" si="4"/>
        <v/>
      </c>
      <c r="AJ48" s="1" t="str">
        <f t="shared" si="7"/>
        <v/>
      </c>
      <c r="AK48" s="1" t="str">
        <f t="shared" si="7"/>
        <v/>
      </c>
    </row>
    <row r="49" spans="6:37" x14ac:dyDescent="0.2">
      <c r="F49" t="str">
        <f t="shared" si="5"/>
        <v/>
      </c>
      <c r="H49" s="1" t="str">
        <f t="shared" si="4"/>
        <v/>
      </c>
      <c r="AJ49" s="1" t="str">
        <f t="shared" si="7"/>
        <v/>
      </c>
      <c r="AK49" s="1" t="str">
        <f t="shared" si="7"/>
        <v/>
      </c>
    </row>
    <row r="50" spans="6:37" x14ac:dyDescent="0.2">
      <c r="F50" t="str">
        <f t="shared" si="5"/>
        <v/>
      </c>
      <c r="H50" s="1" t="str">
        <f t="shared" si="4"/>
        <v/>
      </c>
      <c r="AJ50" s="1" t="str">
        <f t="shared" si="7"/>
        <v/>
      </c>
      <c r="AK50" s="1" t="str">
        <f t="shared" si="7"/>
        <v/>
      </c>
    </row>
    <row r="51" spans="6:37" x14ac:dyDescent="0.2">
      <c r="F51" t="str">
        <f t="shared" si="5"/>
        <v/>
      </c>
      <c r="H51" s="1" t="str">
        <f t="shared" si="4"/>
        <v/>
      </c>
      <c r="AJ51" s="1" t="str">
        <f t="shared" si="7"/>
        <v/>
      </c>
      <c r="AK51" s="1" t="str">
        <f t="shared" si="7"/>
        <v/>
      </c>
    </row>
    <row r="52" spans="6:37" x14ac:dyDescent="0.2">
      <c r="F52" t="str">
        <f t="shared" si="5"/>
        <v/>
      </c>
      <c r="H52" s="1" t="str">
        <f t="shared" si="4"/>
        <v/>
      </c>
      <c r="AJ52" s="1" t="str">
        <f t="shared" si="7"/>
        <v/>
      </c>
      <c r="AK52" s="1" t="str">
        <f t="shared" si="7"/>
        <v/>
      </c>
    </row>
    <row r="53" spans="6:37" x14ac:dyDescent="0.2">
      <c r="F53" t="str">
        <f t="shared" si="5"/>
        <v/>
      </c>
      <c r="H53" s="1" t="str">
        <f t="shared" si="4"/>
        <v/>
      </c>
      <c r="AJ53" s="1" t="str">
        <f t="shared" si="7"/>
        <v/>
      </c>
      <c r="AK53" s="1" t="str">
        <f t="shared" si="7"/>
        <v/>
      </c>
    </row>
    <row r="54" spans="6:37" x14ac:dyDescent="0.2">
      <c r="F54" t="str">
        <f t="shared" si="5"/>
        <v/>
      </c>
      <c r="H54" s="1" t="str">
        <f t="shared" si="4"/>
        <v/>
      </c>
      <c r="AJ54" s="1" t="str">
        <f t="shared" si="7"/>
        <v/>
      </c>
      <c r="AK54" s="1" t="str">
        <f t="shared" si="7"/>
        <v/>
      </c>
    </row>
    <row r="55" spans="6:37" x14ac:dyDescent="0.2">
      <c r="F55" t="str">
        <f t="shared" si="5"/>
        <v/>
      </c>
      <c r="H55" s="1" t="str">
        <f t="shared" si="4"/>
        <v/>
      </c>
      <c r="AJ55" s="1" t="str">
        <f t="shared" si="7"/>
        <v/>
      </c>
      <c r="AK55" s="1" t="str">
        <f t="shared" si="7"/>
        <v/>
      </c>
    </row>
    <row r="56" spans="6:37" x14ac:dyDescent="0.2">
      <c r="F56" t="str">
        <f t="shared" si="5"/>
        <v/>
      </c>
      <c r="H56" s="1" t="str">
        <f t="shared" si="4"/>
        <v/>
      </c>
      <c r="AJ56" s="1" t="str">
        <f t="shared" ref="AJ56:AK63" si="8">IF(OR(AJ$21="",$G56=""),"",AI56)</f>
        <v/>
      </c>
      <c r="AK56" s="1" t="str">
        <f t="shared" si="8"/>
        <v/>
      </c>
    </row>
    <row r="57" spans="6:37" x14ac:dyDescent="0.2">
      <c r="F57" t="str">
        <f t="shared" si="5"/>
        <v/>
      </c>
      <c r="H57" s="1" t="str">
        <f t="shared" si="4"/>
        <v/>
      </c>
      <c r="AJ57" s="1" t="str">
        <f t="shared" si="8"/>
        <v/>
      </c>
      <c r="AK57" s="1" t="str">
        <f t="shared" si="8"/>
        <v/>
      </c>
    </row>
    <row r="58" spans="6:37" x14ac:dyDescent="0.2">
      <c r="F58" t="str">
        <f t="shared" si="5"/>
        <v/>
      </c>
      <c r="H58" s="1" t="str">
        <f t="shared" si="4"/>
        <v/>
      </c>
      <c r="AJ58" s="1" t="str">
        <f t="shared" si="8"/>
        <v/>
      </c>
      <c r="AK58" s="1" t="str">
        <f t="shared" si="8"/>
        <v/>
      </c>
    </row>
    <row r="59" spans="6:37" x14ac:dyDescent="0.2">
      <c r="F59" t="str">
        <f t="shared" si="5"/>
        <v/>
      </c>
      <c r="H59" s="1" t="str">
        <f t="shared" si="4"/>
        <v/>
      </c>
      <c r="AJ59" s="1" t="str">
        <f t="shared" si="8"/>
        <v/>
      </c>
      <c r="AK59" s="1" t="str">
        <f t="shared" si="8"/>
        <v/>
      </c>
    </row>
    <row r="60" spans="6:37" x14ac:dyDescent="0.2">
      <c r="F60" t="str">
        <f t="shared" si="5"/>
        <v/>
      </c>
      <c r="H60" s="1" t="str">
        <f t="shared" si="4"/>
        <v/>
      </c>
      <c r="I60" s="1" t="str">
        <f t="shared" si="4"/>
        <v/>
      </c>
      <c r="J60" s="1" t="str">
        <f t="shared" si="4"/>
        <v/>
      </c>
      <c r="K60" s="1" t="str">
        <f t="shared" si="4"/>
        <v/>
      </c>
      <c r="L60" s="1" t="str">
        <f t="shared" si="4"/>
        <v/>
      </c>
      <c r="M60" s="1" t="str">
        <f t="shared" si="4"/>
        <v/>
      </c>
      <c r="N60" s="1" t="str">
        <f t="shared" si="4"/>
        <v/>
      </c>
      <c r="O60" s="1" t="str">
        <f t="shared" si="4"/>
        <v/>
      </c>
      <c r="P60" s="1" t="str">
        <f t="shared" si="4"/>
        <v/>
      </c>
      <c r="Q60" s="1" t="str">
        <f t="shared" si="4"/>
        <v/>
      </c>
      <c r="R60" s="1" t="str">
        <f t="shared" si="4"/>
        <v/>
      </c>
      <c r="S60" s="1" t="str">
        <f t="shared" si="4"/>
        <v/>
      </c>
      <c r="T60" s="1" t="str">
        <f t="shared" si="4"/>
        <v/>
      </c>
      <c r="U60" s="1" t="str">
        <f t="shared" si="4"/>
        <v/>
      </c>
      <c r="V60" s="1" t="str">
        <f t="shared" si="4"/>
        <v/>
      </c>
      <c r="W60" s="1" t="str">
        <f t="shared" si="4"/>
        <v/>
      </c>
      <c r="X60" s="1" t="str">
        <f t="shared" ref="X60:AG61" si="9">IF(OR(X$21="",$G60=""),"",W60)</f>
        <v/>
      </c>
      <c r="Y60" s="1" t="str">
        <f t="shared" si="9"/>
        <v/>
      </c>
      <c r="Z60" s="1" t="str">
        <f t="shared" si="9"/>
        <v/>
      </c>
      <c r="AE60" s="1" t="str">
        <f>IF(OR(AE$21="",$G60=""),"",Z60)</f>
        <v/>
      </c>
      <c r="AF60" s="1" t="str">
        <f t="shared" si="9"/>
        <v/>
      </c>
      <c r="AG60" s="1" t="str">
        <f t="shared" si="9"/>
        <v/>
      </c>
      <c r="AI60" s="1" t="str">
        <f>IF(OR(AI$21="",$G60=""),"",AG60)</f>
        <v/>
      </c>
      <c r="AJ60" s="1" t="str">
        <f t="shared" si="8"/>
        <v/>
      </c>
      <c r="AK60" s="1" t="str">
        <f t="shared" si="8"/>
        <v/>
      </c>
    </row>
    <row r="61" spans="6:37" x14ac:dyDescent="0.2">
      <c r="F61" t="str">
        <f t="shared" si="5"/>
        <v/>
      </c>
      <c r="H61" s="1" t="str">
        <f t="shared" si="4"/>
        <v/>
      </c>
      <c r="I61" s="1" t="str">
        <f t="shared" si="4"/>
        <v/>
      </c>
      <c r="J61" s="1" t="str">
        <f t="shared" si="4"/>
        <v/>
      </c>
      <c r="K61" s="1" t="str">
        <f t="shared" si="4"/>
        <v/>
      </c>
      <c r="L61" s="1" t="str">
        <f t="shared" si="4"/>
        <v/>
      </c>
      <c r="M61" s="1" t="str">
        <f t="shared" si="4"/>
        <v/>
      </c>
      <c r="N61" s="1" t="str">
        <f t="shared" si="4"/>
        <v/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/>
      </c>
      <c r="S61" s="1" t="str">
        <f t="shared" si="4"/>
        <v/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si="9"/>
        <v/>
      </c>
      <c r="Y61" s="1" t="str">
        <f t="shared" si="9"/>
        <v/>
      </c>
      <c r="Z61" s="1" t="str">
        <f t="shared" si="9"/>
        <v/>
      </c>
      <c r="AE61" s="1" t="str">
        <f>IF(OR(AE$21="",$G61=""),"",Z61)</f>
        <v/>
      </c>
      <c r="AF61" s="1" t="str">
        <f t="shared" si="9"/>
        <v/>
      </c>
      <c r="AG61" s="1" t="str">
        <f t="shared" si="9"/>
        <v/>
      </c>
      <c r="AI61" s="1" t="str">
        <f>IF(OR(AI$21="",$G61=""),"",AG61)</f>
        <v/>
      </c>
      <c r="AJ61" s="1" t="str">
        <f t="shared" si="8"/>
        <v/>
      </c>
      <c r="AK61" s="1" t="str">
        <f t="shared" si="8"/>
        <v/>
      </c>
    </row>
    <row r="62" spans="6:37" x14ac:dyDescent="0.2">
      <c r="F62" t="s">
        <v>7</v>
      </c>
      <c r="H62" s="1" t="str">
        <f t="shared" si="4"/>
        <v/>
      </c>
      <c r="AJ62" s="1" t="str">
        <f t="shared" si="8"/>
        <v/>
      </c>
      <c r="AK62" s="1" t="str">
        <f t="shared" si="8"/>
        <v/>
      </c>
    </row>
    <row r="63" spans="6:37" x14ac:dyDescent="0.2">
      <c r="F63" t="s">
        <v>8</v>
      </c>
      <c r="H63" s="1" t="str">
        <f t="shared" si="4"/>
        <v/>
      </c>
      <c r="AJ63" s="1" t="str">
        <f t="shared" si="8"/>
        <v/>
      </c>
      <c r="AK63" s="1" t="str">
        <f t="shared" si="8"/>
        <v/>
      </c>
    </row>
    <row r="64" spans="6:37" x14ac:dyDescent="0.2">
      <c r="F64" t="s">
        <v>9</v>
      </c>
      <c r="H64" s="1" t="str">
        <f t="shared" si="4"/>
        <v/>
      </c>
    </row>
    <row r="69" spans="6:6" x14ac:dyDescent="0.2">
      <c r="F69" t="str">
        <f>IF(C69&lt;&gt;"","Planned","")</f>
        <v/>
      </c>
    </row>
  </sheetData>
  <mergeCells count="3">
    <mergeCell ref="D3:H3"/>
    <mergeCell ref="D4:H4"/>
    <mergeCell ref="D5:H5"/>
  </mergeCells>
  <conditionalFormatting sqref="C24:AK63 L22:AK23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K63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count="1">
    <dataValidation type="list" allowBlank="1" showInputMessage="1" sqref="F10:F15 F22:F69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24</v>
      </c>
      <c r="D3" s="39"/>
      <c r="E3" s="39"/>
      <c r="F3" s="39"/>
      <c r="G3" s="39"/>
      <c r="H3" s="39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25</v>
      </c>
      <c r="D4" s="39"/>
      <c r="E4" s="39"/>
      <c r="F4" s="39"/>
      <c r="G4" s="39"/>
      <c r="H4" s="39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26</v>
      </c>
      <c r="D5" s="39"/>
      <c r="E5" s="39"/>
      <c r="F5" s="39"/>
      <c r="G5" s="39"/>
      <c r="H5" s="39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7" priority="1" stopIfTrue="1">
      <formula>$F22="Done"</formula>
    </cfRule>
    <cfRule type="expression" dxfId="6" priority="2" stopIfTrue="1">
      <formula>$F22="Ongoing"</formula>
    </cfRule>
  </conditionalFormatting>
  <conditionalFormatting sqref="B22:AF65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disablePrompts="1"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70"/>
  <sheetViews>
    <sheetView workbookViewId="0">
      <selection activeCell="C9" sqref="C9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45.285156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7" width="4.42578125" style="1" customWidth="1"/>
  </cols>
  <sheetData>
    <row r="1" spans="2:37" ht="13.5" thickBot="1" x14ac:dyDescent="0.25"/>
    <row r="2" spans="2:37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</row>
    <row r="3" spans="2:37" ht="15" customHeight="1" x14ac:dyDescent="0.2">
      <c r="B3" s="21"/>
      <c r="C3" s="14" t="s">
        <v>24</v>
      </c>
      <c r="D3" s="39" t="s">
        <v>27</v>
      </c>
      <c r="E3" s="39"/>
      <c r="F3" s="39"/>
      <c r="G3" s="39"/>
      <c r="H3" s="39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22"/>
    </row>
    <row r="4" spans="2:37" ht="15" customHeight="1" x14ac:dyDescent="0.2">
      <c r="B4" s="21"/>
      <c r="C4" s="14" t="s">
        <v>25</v>
      </c>
      <c r="D4" s="39" t="s">
        <v>28</v>
      </c>
      <c r="E4" s="39"/>
      <c r="F4" s="39"/>
      <c r="G4" s="39"/>
      <c r="H4" s="39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22"/>
    </row>
    <row r="5" spans="2:37" ht="15" customHeight="1" x14ac:dyDescent="0.2">
      <c r="B5" s="21"/>
      <c r="C5" s="14" t="s">
        <v>26</v>
      </c>
      <c r="D5" s="39" t="s">
        <v>29</v>
      </c>
      <c r="E5" s="39"/>
      <c r="F5" s="39"/>
      <c r="G5" s="39"/>
      <c r="H5" s="39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2"/>
    </row>
    <row r="6" spans="2:37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</row>
    <row r="8" spans="2:37" ht="18" x14ac:dyDescent="0.25">
      <c r="C8" s="9">
        <v>6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2:37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6" spans="2:37" x14ac:dyDescent="0.2">
      <c r="B16" s="5"/>
      <c r="C16" s="5" t="s">
        <v>11</v>
      </c>
      <c r="D16" s="10">
        <v>30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2:37" x14ac:dyDescent="0.2">
      <c r="B17" s="5"/>
      <c r="C17" s="5" t="s">
        <v>12</v>
      </c>
      <c r="D17" s="10">
        <v>30</v>
      </c>
      <c r="E17" s="5" t="s">
        <v>13</v>
      </c>
      <c r="F17" s="5" t="s">
        <v>17</v>
      </c>
      <c r="G17" s="4">
        <f ca="1">SUM(OFFSET(G21,1,0,TaskRows,1))</f>
        <v>90</v>
      </c>
      <c r="H17" s="4">
        <f ca="1">IF(AND(SUM(OFFSET(H21,1,0,TaskRows,1))=0),0,SUM(OFFSET(H21,1,0,TaskRows,1)))</f>
        <v>90</v>
      </c>
      <c r="I17" s="4">
        <f t="shared" ref="I17:AK17" ca="1" si="0">IF(AND(SUM(OFFSET(I21,1,0,TaskRows,1))=0),"",SUM(OFFSET(I21,1,0,TaskRows,1)))</f>
        <v>87</v>
      </c>
      <c r="J17" s="4">
        <f t="shared" ca="1" si="0"/>
        <v>84</v>
      </c>
      <c r="K17" s="4">
        <f t="shared" ca="1" si="0"/>
        <v>81</v>
      </c>
      <c r="L17" s="4">
        <f t="shared" ca="1" si="0"/>
        <v>78</v>
      </c>
      <c r="M17" s="4">
        <f t="shared" ca="1" si="0"/>
        <v>75</v>
      </c>
      <c r="N17" s="4">
        <f t="shared" ca="1" si="0"/>
        <v>72</v>
      </c>
      <c r="O17" s="4">
        <f t="shared" ca="1" si="0"/>
        <v>69</v>
      </c>
      <c r="P17" s="4">
        <f t="shared" ca="1" si="0"/>
        <v>66</v>
      </c>
      <c r="Q17" s="4">
        <f t="shared" ca="1" si="0"/>
        <v>63</v>
      </c>
      <c r="R17" s="4">
        <f t="shared" ca="1" si="0"/>
        <v>60</v>
      </c>
      <c r="S17" s="4">
        <f t="shared" ca="1" si="0"/>
        <v>57</v>
      </c>
      <c r="T17" s="4">
        <f t="shared" ca="1" si="0"/>
        <v>54</v>
      </c>
      <c r="U17" s="4">
        <f t="shared" ca="1" si="0"/>
        <v>51</v>
      </c>
      <c r="V17" s="4">
        <f t="shared" ca="1" si="0"/>
        <v>48</v>
      </c>
      <c r="W17" s="4">
        <f t="shared" ca="1" si="0"/>
        <v>45</v>
      </c>
      <c r="X17" s="4">
        <f t="shared" ca="1" si="0"/>
        <v>42</v>
      </c>
      <c r="Y17" s="4">
        <f t="shared" ca="1" si="0"/>
        <v>39</v>
      </c>
      <c r="Z17" s="4">
        <f t="shared" ca="1" si="0"/>
        <v>36</v>
      </c>
      <c r="AA17" s="4">
        <f t="shared" ca="1" si="0"/>
        <v>33</v>
      </c>
      <c r="AB17" s="4">
        <f t="shared" ca="1" si="0"/>
        <v>30</v>
      </c>
      <c r="AC17" s="4">
        <f t="shared" ca="1" si="0"/>
        <v>27</v>
      </c>
      <c r="AD17" s="4">
        <f t="shared" ca="1" si="0"/>
        <v>21</v>
      </c>
      <c r="AE17" s="4">
        <f t="shared" ca="1" si="0"/>
        <v>18</v>
      </c>
      <c r="AF17" s="4">
        <f t="shared" ca="1" si="0"/>
        <v>15</v>
      </c>
      <c r="AG17" s="4">
        <f t="shared" ca="1" si="0"/>
        <v>12</v>
      </c>
      <c r="AH17" s="4">
        <f t="shared" ca="1" si="0"/>
        <v>9</v>
      </c>
      <c r="AI17" s="4">
        <f t="shared" ca="1" si="0"/>
        <v>6</v>
      </c>
      <c r="AJ17" s="4">
        <f t="shared" ca="1" si="0"/>
        <v>3</v>
      </c>
      <c r="AK17" s="4" t="str">
        <f t="shared" ca="1" si="0"/>
        <v/>
      </c>
    </row>
    <row r="18" spans="2:37" hidden="1" x14ac:dyDescent="0.2">
      <c r="C18" t="s">
        <v>1</v>
      </c>
      <c r="D18" s="1">
        <f>IF(COUNTA(C22:C248)=0,1,COUNTA(C22:C248))</f>
        <v>3</v>
      </c>
      <c r="E18" t="s">
        <v>2</v>
      </c>
      <c r="F18" s="1">
        <f ca="1">IF(COUNTIF(H17:AK17,"&gt;0")=0,1,COUNTIF(H17:AK17,"&gt;0"))</f>
        <v>29</v>
      </c>
      <c r="H18" s="1">
        <f ca="1">IF(H21="","",$G17-$G17/($D16-1)*(H21-1))</f>
        <v>90</v>
      </c>
      <c r="I18" s="1">
        <f t="shared" ref="I18:AK18" ca="1" si="1">IF(I21="","",TotalEffort-TotalEffort/(ImplementationDays)*(I21-1))</f>
        <v>87</v>
      </c>
      <c r="J18" s="1">
        <f t="shared" ca="1" si="1"/>
        <v>84</v>
      </c>
      <c r="K18" s="1">
        <f t="shared" ca="1" si="1"/>
        <v>81</v>
      </c>
      <c r="L18" s="1">
        <f t="shared" ca="1" si="1"/>
        <v>78</v>
      </c>
      <c r="M18" s="1">
        <f t="shared" ca="1" si="1"/>
        <v>75</v>
      </c>
      <c r="N18" s="1">
        <f t="shared" ca="1" si="1"/>
        <v>72</v>
      </c>
      <c r="O18" s="1">
        <f t="shared" ca="1" si="1"/>
        <v>69</v>
      </c>
      <c r="P18" s="1">
        <f t="shared" ca="1" si="1"/>
        <v>66</v>
      </c>
      <c r="Q18" s="1">
        <f t="shared" ca="1" si="1"/>
        <v>63</v>
      </c>
      <c r="R18" s="1">
        <f t="shared" ca="1" si="1"/>
        <v>60</v>
      </c>
      <c r="S18" s="1">
        <f t="shared" ca="1" si="1"/>
        <v>57</v>
      </c>
      <c r="T18" s="1">
        <f t="shared" ca="1" si="1"/>
        <v>54</v>
      </c>
      <c r="U18" s="1">
        <f t="shared" ca="1" si="1"/>
        <v>51</v>
      </c>
      <c r="V18" s="1">
        <f t="shared" ca="1" si="1"/>
        <v>48</v>
      </c>
      <c r="W18" s="1">
        <f t="shared" ca="1" si="1"/>
        <v>45</v>
      </c>
      <c r="X18" s="1">
        <f t="shared" ca="1" si="1"/>
        <v>42</v>
      </c>
      <c r="Y18" s="1">
        <f t="shared" ca="1" si="1"/>
        <v>39</v>
      </c>
      <c r="Z18" s="1">
        <f t="shared" ca="1" si="1"/>
        <v>36</v>
      </c>
      <c r="AE18" s="1">
        <f t="shared" ca="1" si="1"/>
        <v>21</v>
      </c>
      <c r="AF18" s="1">
        <f t="shared" ca="1" si="1"/>
        <v>18</v>
      </c>
      <c r="AG18" s="1">
        <f t="shared" ca="1" si="1"/>
        <v>15</v>
      </c>
      <c r="AI18" s="1">
        <f t="shared" ca="1" si="1"/>
        <v>9</v>
      </c>
      <c r="AJ18" s="1">
        <f t="shared" ca="1" si="1"/>
        <v>6</v>
      </c>
      <c r="AK18" s="1">
        <f t="shared" ca="1" si="1"/>
        <v>3</v>
      </c>
    </row>
    <row r="19" spans="2:37" hidden="1" x14ac:dyDescent="0.2">
      <c r="C19" s="12" t="s">
        <v>5</v>
      </c>
      <c r="D19"/>
      <c r="E19" t="s">
        <v>3</v>
      </c>
      <c r="F19" s="1"/>
      <c r="H19" s="1" t="e">
        <f t="shared" ref="H19:AK19" ca="1" si="2">IF(TREND(OFFSET($H17,0,DoneDays-TrendDays,1,TrendDays),OFFSET($H20,0,DoneDays-TrendDays,1,TrendDays),H20)&lt;0,"",TREND(OFFSET($H17,0,DoneDays-TrendDays,1,TrendDays),OFFSET($H20,0,DoneDays-TrendDays,1,TrendDays),H20))</f>
        <v>#VALUE!</v>
      </c>
      <c r="I19" s="1" t="e">
        <f t="shared" ca="1" si="2"/>
        <v>#VALUE!</v>
      </c>
      <c r="J19" s="1" t="e">
        <f t="shared" ca="1" si="2"/>
        <v>#VALUE!</v>
      </c>
      <c r="K19" s="1" t="e">
        <f t="shared" ca="1" si="2"/>
        <v>#VALUE!</v>
      </c>
      <c r="L19" s="1" t="e">
        <f t="shared" ca="1" si="2"/>
        <v>#VALUE!</v>
      </c>
      <c r="M19" s="1" t="e">
        <f t="shared" ca="1" si="2"/>
        <v>#VALUE!</v>
      </c>
      <c r="N19" s="1" t="e">
        <f t="shared" ca="1" si="2"/>
        <v>#VALUE!</v>
      </c>
      <c r="O19" s="1" t="e">
        <f t="shared" ca="1" si="2"/>
        <v>#VALUE!</v>
      </c>
      <c r="P19" s="1" t="e">
        <f t="shared" ca="1" si="2"/>
        <v>#VALUE!</v>
      </c>
      <c r="Q19" s="1" t="e">
        <f t="shared" ca="1" si="2"/>
        <v>#VALUE!</v>
      </c>
      <c r="R19" s="1" t="e">
        <f t="shared" ca="1" si="2"/>
        <v>#VALUE!</v>
      </c>
      <c r="S19" s="1" t="e">
        <f t="shared" ca="1" si="2"/>
        <v>#VALUE!</v>
      </c>
      <c r="T19" s="1" t="e">
        <f t="shared" ca="1" si="2"/>
        <v>#VALUE!</v>
      </c>
      <c r="U19" s="1" t="e">
        <f t="shared" ca="1" si="2"/>
        <v>#VALUE!</v>
      </c>
      <c r="V19" s="1" t="e">
        <f t="shared" ca="1" si="2"/>
        <v>#VALUE!</v>
      </c>
      <c r="W19" s="1" t="e">
        <f t="shared" ca="1" si="2"/>
        <v>#VALUE!</v>
      </c>
      <c r="X19" s="1" t="e">
        <f t="shared" ca="1" si="2"/>
        <v>#VALUE!</v>
      </c>
      <c r="Y19" s="1" t="e">
        <f t="shared" ca="1" si="2"/>
        <v>#VALUE!</v>
      </c>
      <c r="Z19" s="1" t="e">
        <f t="shared" ca="1" si="2"/>
        <v>#VALUE!</v>
      </c>
      <c r="AE19" s="1" t="e">
        <f t="shared" ca="1" si="2"/>
        <v>#VALUE!</v>
      </c>
      <c r="AF19" s="1" t="e">
        <f t="shared" ca="1" si="2"/>
        <v>#VALUE!</v>
      </c>
      <c r="AG19" s="1" t="e">
        <f t="shared" ca="1" si="2"/>
        <v>#VALUE!</v>
      </c>
      <c r="AI19" s="1" t="e">
        <f t="shared" ca="1" si="2"/>
        <v>#VALUE!</v>
      </c>
      <c r="AJ19" s="1" t="e">
        <f t="shared" ca="1" si="2"/>
        <v>#VALUE!</v>
      </c>
      <c r="AK19" s="1" t="e">
        <f t="shared" ca="1" si="2"/>
        <v>#VALUE!</v>
      </c>
    </row>
    <row r="20" spans="2:37" hidden="1" x14ac:dyDescent="0.2">
      <c r="C20" s="12" t="s">
        <v>6</v>
      </c>
      <c r="D20"/>
      <c r="E20" t="s">
        <v>4</v>
      </c>
      <c r="F20" s="1">
        <f ca="1">IF(DoneDays&gt;D17,D17,DoneDays)</f>
        <v>29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E20" s="1">
        <v>20</v>
      </c>
      <c r="AF20" s="1">
        <v>21</v>
      </c>
      <c r="AG20" s="1">
        <v>22</v>
      </c>
      <c r="AI20" s="1">
        <v>23</v>
      </c>
      <c r="AJ20" s="1">
        <v>24</v>
      </c>
      <c r="AK20" s="1">
        <v>25</v>
      </c>
    </row>
    <row r="21" spans="2:37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K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f t="shared" si="3"/>
        <v>11</v>
      </c>
      <c r="S21" s="6">
        <f t="shared" si="3"/>
        <v>12</v>
      </c>
      <c r="T21" s="6">
        <f t="shared" si="3"/>
        <v>13</v>
      </c>
      <c r="U21" s="6">
        <f t="shared" si="3"/>
        <v>14</v>
      </c>
      <c r="V21" s="6">
        <f t="shared" si="3"/>
        <v>15</v>
      </c>
      <c r="W21" s="6">
        <f t="shared" si="3"/>
        <v>16</v>
      </c>
      <c r="X21" s="6">
        <f t="shared" si="3"/>
        <v>17</v>
      </c>
      <c r="Y21" s="6">
        <f t="shared" si="3"/>
        <v>18</v>
      </c>
      <c r="Z21" s="6">
        <f t="shared" si="3"/>
        <v>19</v>
      </c>
      <c r="AA21" s="6">
        <f t="shared" si="3"/>
        <v>20</v>
      </c>
      <c r="AB21" s="6">
        <f t="shared" si="3"/>
        <v>21</v>
      </c>
      <c r="AC21" s="6">
        <f t="shared" si="3"/>
        <v>22</v>
      </c>
      <c r="AD21" s="6">
        <f t="shared" si="3"/>
        <v>23</v>
      </c>
      <c r="AE21" s="6">
        <f t="shared" si="3"/>
        <v>24</v>
      </c>
      <c r="AF21" s="6">
        <f t="shared" si="3"/>
        <v>25</v>
      </c>
      <c r="AG21" s="6">
        <f t="shared" si="3"/>
        <v>26</v>
      </c>
      <c r="AH21" s="6">
        <f t="shared" si="3"/>
        <v>27</v>
      </c>
      <c r="AI21" s="6">
        <f t="shared" si="3"/>
        <v>28</v>
      </c>
      <c r="AJ21" s="6">
        <f t="shared" si="3"/>
        <v>29</v>
      </c>
      <c r="AK21" s="6">
        <f t="shared" si="3"/>
        <v>30</v>
      </c>
    </row>
    <row r="22" spans="2:37" x14ac:dyDescent="0.2">
      <c r="B22" s="37" t="s">
        <v>61</v>
      </c>
      <c r="C22" s="37" t="s">
        <v>70</v>
      </c>
      <c r="D22" s="38" t="s">
        <v>39</v>
      </c>
      <c r="E22" s="37" t="s">
        <v>71</v>
      </c>
      <c r="F22" t="s">
        <v>22</v>
      </c>
      <c r="G22" s="1">
        <v>30</v>
      </c>
      <c r="H22" s="1">
        <f t="shared" ref="H22:W65" si="4">IF(OR(H$21="",$G22=""),"",G22)</f>
        <v>30</v>
      </c>
      <c r="I22" s="1">
        <v>29</v>
      </c>
      <c r="J22" s="1">
        <v>28</v>
      </c>
      <c r="K22" s="1">
        <v>27</v>
      </c>
      <c r="L22" s="1">
        <v>26</v>
      </c>
      <c r="M22" s="1">
        <v>25</v>
      </c>
      <c r="N22" s="1">
        <v>24</v>
      </c>
      <c r="O22" s="1">
        <v>23</v>
      </c>
      <c r="P22" s="1">
        <v>22</v>
      </c>
      <c r="Q22" s="1">
        <v>21</v>
      </c>
      <c r="R22" s="1">
        <v>20</v>
      </c>
      <c r="S22" s="1">
        <v>19</v>
      </c>
      <c r="T22" s="1">
        <v>18</v>
      </c>
      <c r="U22" s="1">
        <v>17</v>
      </c>
      <c r="V22" s="1">
        <v>16</v>
      </c>
      <c r="W22" s="1">
        <v>15</v>
      </c>
      <c r="X22" s="1">
        <v>14</v>
      </c>
      <c r="Y22" s="1">
        <v>13</v>
      </c>
      <c r="Z22" s="1">
        <v>12</v>
      </c>
      <c r="AA22" s="1">
        <v>11</v>
      </c>
      <c r="AB22" s="1">
        <v>10</v>
      </c>
      <c r="AC22" s="1">
        <v>9</v>
      </c>
      <c r="AD22" s="1">
        <v>7</v>
      </c>
      <c r="AE22" s="1">
        <v>6</v>
      </c>
      <c r="AF22" s="1">
        <v>5</v>
      </c>
      <c r="AG22" s="1">
        <v>4</v>
      </c>
      <c r="AH22" s="1">
        <v>3</v>
      </c>
      <c r="AI22" s="1">
        <v>2</v>
      </c>
      <c r="AJ22" s="1">
        <v>1</v>
      </c>
      <c r="AK22" s="1">
        <v>0</v>
      </c>
    </row>
    <row r="23" spans="2:37" x14ac:dyDescent="0.2">
      <c r="B23" t="s">
        <v>62</v>
      </c>
      <c r="C23" t="s">
        <v>63</v>
      </c>
      <c r="D23" s="38" t="s">
        <v>40</v>
      </c>
      <c r="E23" s="37" t="s">
        <v>71</v>
      </c>
      <c r="F23" t="s">
        <v>22</v>
      </c>
      <c r="G23" s="1">
        <v>30</v>
      </c>
      <c r="H23" s="1">
        <f t="shared" si="4"/>
        <v>30</v>
      </c>
      <c r="I23" s="1">
        <v>29</v>
      </c>
      <c r="J23" s="1">
        <v>28</v>
      </c>
      <c r="K23" s="1">
        <v>27</v>
      </c>
      <c r="L23" s="1">
        <v>26</v>
      </c>
      <c r="M23" s="1">
        <v>25</v>
      </c>
      <c r="N23" s="1">
        <v>24</v>
      </c>
      <c r="O23" s="1">
        <v>23</v>
      </c>
      <c r="P23" s="1">
        <v>22</v>
      </c>
      <c r="Q23" s="1">
        <v>21</v>
      </c>
      <c r="R23" s="1">
        <v>20</v>
      </c>
      <c r="S23" s="1">
        <v>19</v>
      </c>
      <c r="T23" s="1">
        <v>18</v>
      </c>
      <c r="U23" s="1">
        <v>17</v>
      </c>
      <c r="V23" s="1">
        <v>16</v>
      </c>
      <c r="W23" s="1">
        <v>15</v>
      </c>
      <c r="X23" s="1">
        <v>14</v>
      </c>
      <c r="Y23" s="1">
        <v>13</v>
      </c>
      <c r="Z23" s="1">
        <v>12</v>
      </c>
      <c r="AA23" s="1">
        <v>11</v>
      </c>
      <c r="AB23" s="1">
        <v>10</v>
      </c>
      <c r="AC23" s="1">
        <v>9</v>
      </c>
      <c r="AD23" s="1">
        <v>7</v>
      </c>
      <c r="AE23" s="1">
        <v>6</v>
      </c>
      <c r="AF23" s="1">
        <v>5</v>
      </c>
      <c r="AG23" s="1">
        <v>4</v>
      </c>
      <c r="AH23" s="1">
        <v>3</v>
      </c>
      <c r="AI23" s="1">
        <v>2</v>
      </c>
      <c r="AJ23" s="1">
        <v>1</v>
      </c>
      <c r="AK23" s="1">
        <v>0</v>
      </c>
    </row>
    <row r="24" spans="2:37" x14ac:dyDescent="0.2">
      <c r="B24" t="s">
        <v>64</v>
      </c>
      <c r="C24" t="s">
        <v>65</v>
      </c>
      <c r="D24" s="38" t="s">
        <v>41</v>
      </c>
      <c r="E24" s="37" t="s">
        <v>69</v>
      </c>
      <c r="F24" t="s">
        <v>22</v>
      </c>
      <c r="G24" s="1">
        <v>30</v>
      </c>
      <c r="H24" s="1">
        <f t="shared" si="4"/>
        <v>30</v>
      </c>
      <c r="I24" s="1">
        <v>29</v>
      </c>
      <c r="J24" s="1">
        <v>28</v>
      </c>
      <c r="K24" s="1">
        <v>27</v>
      </c>
      <c r="L24" s="1">
        <v>26</v>
      </c>
      <c r="M24" s="1">
        <v>25</v>
      </c>
      <c r="N24" s="1">
        <v>24</v>
      </c>
      <c r="O24" s="1">
        <v>23</v>
      </c>
      <c r="P24" s="1">
        <v>22</v>
      </c>
      <c r="Q24" s="1">
        <v>21</v>
      </c>
      <c r="R24" s="1">
        <v>20</v>
      </c>
      <c r="S24" s="1">
        <v>19</v>
      </c>
      <c r="T24" s="1">
        <v>18</v>
      </c>
      <c r="U24" s="1">
        <v>17</v>
      </c>
      <c r="V24" s="1">
        <v>16</v>
      </c>
      <c r="W24" s="1">
        <v>15</v>
      </c>
      <c r="X24" s="1">
        <v>14</v>
      </c>
      <c r="Y24" s="1">
        <v>13</v>
      </c>
      <c r="Z24" s="1">
        <v>12</v>
      </c>
      <c r="AA24" s="1">
        <v>11</v>
      </c>
      <c r="AB24" s="1">
        <v>10</v>
      </c>
      <c r="AC24" s="1">
        <v>9</v>
      </c>
      <c r="AD24" s="1">
        <v>7</v>
      </c>
      <c r="AE24" s="1">
        <v>6</v>
      </c>
      <c r="AF24" s="1">
        <v>5</v>
      </c>
      <c r="AG24" s="1">
        <v>4</v>
      </c>
      <c r="AH24" s="1">
        <v>3</v>
      </c>
      <c r="AI24" s="1">
        <v>2</v>
      </c>
      <c r="AJ24" s="1">
        <v>1</v>
      </c>
      <c r="AK24" s="1">
        <v>0</v>
      </c>
    </row>
    <row r="25" spans="2:37" x14ac:dyDescent="0.2">
      <c r="F25" t="str">
        <f t="shared" ref="F25:F62" si="5">IF(C25&lt;&gt;"","Planned","")</f>
        <v/>
      </c>
      <c r="H25" s="1" t="str">
        <f t="shared" si="4"/>
        <v/>
      </c>
      <c r="AJ25" s="1" t="str">
        <f t="shared" ref="AJ25:AK40" si="6">IF(OR(AJ$21="",$G25=""),"",AI25)</f>
        <v/>
      </c>
      <c r="AK25" s="1" t="str">
        <f t="shared" si="6"/>
        <v/>
      </c>
    </row>
    <row r="26" spans="2:37" x14ac:dyDescent="0.2">
      <c r="F26" t="str">
        <f t="shared" si="5"/>
        <v/>
      </c>
      <c r="H26" s="1" t="str">
        <f t="shared" si="4"/>
        <v/>
      </c>
      <c r="AJ26" s="1" t="str">
        <f t="shared" si="6"/>
        <v/>
      </c>
      <c r="AK26" s="1" t="str">
        <f t="shared" si="6"/>
        <v/>
      </c>
    </row>
    <row r="27" spans="2:37" x14ac:dyDescent="0.2">
      <c r="F27" t="str">
        <f t="shared" si="5"/>
        <v/>
      </c>
      <c r="H27" s="1" t="str">
        <f t="shared" si="4"/>
        <v/>
      </c>
      <c r="AJ27" s="1" t="str">
        <f t="shared" si="6"/>
        <v/>
      </c>
      <c r="AK27" s="1" t="str">
        <f t="shared" si="6"/>
        <v/>
      </c>
    </row>
    <row r="28" spans="2:37" x14ac:dyDescent="0.2">
      <c r="F28" t="str">
        <f t="shared" si="5"/>
        <v/>
      </c>
      <c r="H28" s="1" t="str">
        <f t="shared" si="4"/>
        <v/>
      </c>
      <c r="AJ28" s="1" t="str">
        <f t="shared" si="6"/>
        <v/>
      </c>
      <c r="AK28" s="1" t="str">
        <f t="shared" si="6"/>
        <v/>
      </c>
    </row>
    <row r="29" spans="2:37" x14ac:dyDescent="0.2">
      <c r="F29" t="str">
        <f t="shared" si="5"/>
        <v/>
      </c>
      <c r="H29" s="1" t="str">
        <f t="shared" si="4"/>
        <v/>
      </c>
      <c r="AJ29" s="1" t="str">
        <f t="shared" si="6"/>
        <v/>
      </c>
      <c r="AK29" s="1" t="str">
        <f t="shared" si="6"/>
        <v/>
      </c>
    </row>
    <row r="30" spans="2:37" x14ac:dyDescent="0.2">
      <c r="F30" t="str">
        <f t="shared" si="5"/>
        <v/>
      </c>
      <c r="H30" s="1" t="str">
        <f t="shared" si="4"/>
        <v/>
      </c>
      <c r="AJ30" s="1" t="str">
        <f t="shared" si="6"/>
        <v/>
      </c>
      <c r="AK30" s="1" t="str">
        <f t="shared" si="6"/>
        <v/>
      </c>
    </row>
    <row r="31" spans="2:37" x14ac:dyDescent="0.2">
      <c r="F31" t="str">
        <f t="shared" si="5"/>
        <v/>
      </c>
      <c r="H31" s="1" t="str">
        <f t="shared" si="4"/>
        <v/>
      </c>
      <c r="AJ31" s="1" t="str">
        <f t="shared" si="6"/>
        <v/>
      </c>
      <c r="AK31" s="1" t="str">
        <f t="shared" si="6"/>
        <v/>
      </c>
    </row>
    <row r="32" spans="2:37" x14ac:dyDescent="0.2">
      <c r="F32" t="str">
        <f t="shared" si="5"/>
        <v/>
      </c>
      <c r="H32" s="1" t="str">
        <f t="shared" si="4"/>
        <v/>
      </c>
      <c r="AJ32" s="1" t="str">
        <f t="shared" si="6"/>
        <v/>
      </c>
      <c r="AK32" s="1" t="str">
        <f t="shared" si="6"/>
        <v/>
      </c>
    </row>
    <row r="33" spans="6:37" x14ac:dyDescent="0.2">
      <c r="F33" t="str">
        <f t="shared" si="5"/>
        <v/>
      </c>
      <c r="H33" s="1" t="str">
        <f t="shared" si="4"/>
        <v/>
      </c>
      <c r="AJ33" s="1" t="str">
        <f t="shared" si="6"/>
        <v/>
      </c>
      <c r="AK33" s="1" t="str">
        <f t="shared" si="6"/>
        <v/>
      </c>
    </row>
    <row r="34" spans="6:37" x14ac:dyDescent="0.2">
      <c r="F34" t="str">
        <f t="shared" si="5"/>
        <v/>
      </c>
      <c r="H34" s="1" t="str">
        <f t="shared" si="4"/>
        <v/>
      </c>
      <c r="AJ34" s="1" t="str">
        <f t="shared" si="6"/>
        <v/>
      </c>
      <c r="AK34" s="1" t="str">
        <f t="shared" si="6"/>
        <v/>
      </c>
    </row>
    <row r="35" spans="6:37" x14ac:dyDescent="0.2">
      <c r="F35" t="str">
        <f t="shared" si="5"/>
        <v/>
      </c>
      <c r="H35" s="1" t="str">
        <f t="shared" si="4"/>
        <v/>
      </c>
      <c r="AJ35" s="1" t="str">
        <f t="shared" si="6"/>
        <v/>
      </c>
      <c r="AK35" s="1" t="str">
        <f t="shared" si="6"/>
        <v/>
      </c>
    </row>
    <row r="36" spans="6:37" x14ac:dyDescent="0.2">
      <c r="F36" t="str">
        <f t="shared" si="5"/>
        <v/>
      </c>
      <c r="H36" s="1" t="str">
        <f t="shared" si="4"/>
        <v/>
      </c>
      <c r="AJ36" s="1" t="str">
        <f t="shared" si="6"/>
        <v/>
      </c>
      <c r="AK36" s="1" t="str">
        <f t="shared" si="6"/>
        <v/>
      </c>
    </row>
    <row r="37" spans="6:37" x14ac:dyDescent="0.2">
      <c r="F37" t="str">
        <f t="shared" si="5"/>
        <v/>
      </c>
      <c r="H37" s="1" t="str">
        <f t="shared" si="4"/>
        <v/>
      </c>
      <c r="AJ37" s="1" t="str">
        <f t="shared" si="6"/>
        <v/>
      </c>
      <c r="AK37" s="1" t="str">
        <f t="shared" si="6"/>
        <v/>
      </c>
    </row>
    <row r="38" spans="6:37" x14ac:dyDescent="0.2">
      <c r="F38" t="str">
        <f t="shared" si="5"/>
        <v/>
      </c>
      <c r="H38" s="1" t="str">
        <f t="shared" si="4"/>
        <v/>
      </c>
      <c r="AJ38" s="1" t="str">
        <f t="shared" si="6"/>
        <v/>
      </c>
      <c r="AK38" s="1" t="str">
        <f t="shared" si="6"/>
        <v/>
      </c>
    </row>
    <row r="39" spans="6:37" x14ac:dyDescent="0.2">
      <c r="F39" t="str">
        <f t="shared" si="5"/>
        <v/>
      </c>
      <c r="H39" s="1" t="str">
        <f t="shared" si="4"/>
        <v/>
      </c>
      <c r="AJ39" s="1" t="str">
        <f t="shared" si="6"/>
        <v/>
      </c>
      <c r="AK39" s="1" t="str">
        <f t="shared" si="6"/>
        <v/>
      </c>
    </row>
    <row r="40" spans="6:37" x14ac:dyDescent="0.2">
      <c r="F40" t="str">
        <f t="shared" si="5"/>
        <v/>
      </c>
      <c r="H40" s="1" t="str">
        <f t="shared" si="4"/>
        <v/>
      </c>
      <c r="AJ40" s="1" t="str">
        <f t="shared" si="6"/>
        <v/>
      </c>
      <c r="AK40" s="1" t="str">
        <f t="shared" si="6"/>
        <v/>
      </c>
    </row>
    <row r="41" spans="6:37" x14ac:dyDescent="0.2">
      <c r="F41" t="str">
        <f t="shared" si="5"/>
        <v/>
      </c>
      <c r="H41" s="1" t="str">
        <f t="shared" si="4"/>
        <v/>
      </c>
      <c r="AJ41" s="1" t="str">
        <f t="shared" ref="AJ41:AK56" si="7">IF(OR(AJ$21="",$G41=""),"",AI41)</f>
        <v/>
      </c>
      <c r="AK41" s="1" t="str">
        <f t="shared" si="7"/>
        <v/>
      </c>
    </row>
    <row r="42" spans="6:37" x14ac:dyDescent="0.2">
      <c r="F42" t="str">
        <f t="shared" si="5"/>
        <v/>
      </c>
      <c r="H42" s="1" t="str">
        <f t="shared" si="4"/>
        <v/>
      </c>
      <c r="AJ42" s="1" t="str">
        <f t="shared" si="7"/>
        <v/>
      </c>
      <c r="AK42" s="1" t="str">
        <f t="shared" si="7"/>
        <v/>
      </c>
    </row>
    <row r="43" spans="6:37" x14ac:dyDescent="0.2">
      <c r="F43" t="str">
        <f t="shared" si="5"/>
        <v/>
      </c>
      <c r="H43" s="1" t="str">
        <f t="shared" si="4"/>
        <v/>
      </c>
      <c r="AJ43" s="1" t="str">
        <f t="shared" si="7"/>
        <v/>
      </c>
      <c r="AK43" s="1" t="str">
        <f t="shared" si="7"/>
        <v/>
      </c>
    </row>
    <row r="44" spans="6:37" x14ac:dyDescent="0.2">
      <c r="F44" t="str">
        <f t="shared" si="5"/>
        <v/>
      </c>
      <c r="H44" s="1" t="str">
        <f t="shared" si="4"/>
        <v/>
      </c>
      <c r="AJ44" s="1" t="str">
        <f t="shared" si="7"/>
        <v/>
      </c>
      <c r="AK44" s="1" t="str">
        <f t="shared" si="7"/>
        <v/>
      </c>
    </row>
    <row r="45" spans="6:37" x14ac:dyDescent="0.2">
      <c r="F45" t="str">
        <f t="shared" si="5"/>
        <v/>
      </c>
      <c r="H45" s="1" t="str">
        <f t="shared" si="4"/>
        <v/>
      </c>
      <c r="AJ45" s="1" t="str">
        <f t="shared" si="7"/>
        <v/>
      </c>
      <c r="AK45" s="1" t="str">
        <f t="shared" si="7"/>
        <v/>
      </c>
    </row>
    <row r="46" spans="6:37" x14ac:dyDescent="0.2">
      <c r="F46" t="str">
        <f t="shared" si="5"/>
        <v/>
      </c>
      <c r="H46" s="1" t="str">
        <f t="shared" si="4"/>
        <v/>
      </c>
      <c r="AJ46" s="1" t="str">
        <f t="shared" si="7"/>
        <v/>
      </c>
      <c r="AK46" s="1" t="str">
        <f t="shared" si="7"/>
        <v/>
      </c>
    </row>
    <row r="47" spans="6:37" x14ac:dyDescent="0.2">
      <c r="F47" t="str">
        <f t="shared" si="5"/>
        <v/>
      </c>
      <c r="H47" s="1" t="str">
        <f t="shared" si="4"/>
        <v/>
      </c>
      <c r="AJ47" s="1" t="str">
        <f t="shared" si="7"/>
        <v/>
      </c>
      <c r="AK47" s="1" t="str">
        <f t="shared" si="7"/>
        <v/>
      </c>
    </row>
    <row r="48" spans="6:37" x14ac:dyDescent="0.2">
      <c r="F48" t="str">
        <f t="shared" si="5"/>
        <v/>
      </c>
      <c r="H48" s="1" t="str">
        <f t="shared" si="4"/>
        <v/>
      </c>
      <c r="AJ48" s="1" t="str">
        <f t="shared" si="7"/>
        <v/>
      </c>
      <c r="AK48" s="1" t="str">
        <f t="shared" si="7"/>
        <v/>
      </c>
    </row>
    <row r="49" spans="6:37" x14ac:dyDescent="0.2">
      <c r="F49" t="str">
        <f t="shared" si="5"/>
        <v/>
      </c>
      <c r="H49" s="1" t="str">
        <f t="shared" si="4"/>
        <v/>
      </c>
      <c r="AJ49" s="1" t="str">
        <f t="shared" si="7"/>
        <v/>
      </c>
      <c r="AK49" s="1" t="str">
        <f t="shared" si="7"/>
        <v/>
      </c>
    </row>
    <row r="50" spans="6:37" x14ac:dyDescent="0.2">
      <c r="F50" t="str">
        <f t="shared" si="5"/>
        <v/>
      </c>
      <c r="H50" s="1" t="str">
        <f t="shared" si="4"/>
        <v/>
      </c>
      <c r="AJ50" s="1" t="str">
        <f t="shared" si="7"/>
        <v/>
      </c>
      <c r="AK50" s="1" t="str">
        <f t="shared" si="7"/>
        <v/>
      </c>
    </row>
    <row r="51" spans="6:37" x14ac:dyDescent="0.2">
      <c r="F51" t="str">
        <f t="shared" si="5"/>
        <v/>
      </c>
      <c r="H51" s="1" t="str">
        <f t="shared" si="4"/>
        <v/>
      </c>
      <c r="AJ51" s="1" t="str">
        <f t="shared" si="7"/>
        <v/>
      </c>
      <c r="AK51" s="1" t="str">
        <f t="shared" si="7"/>
        <v/>
      </c>
    </row>
    <row r="52" spans="6:37" x14ac:dyDescent="0.2">
      <c r="F52" t="str">
        <f t="shared" si="5"/>
        <v/>
      </c>
      <c r="H52" s="1" t="str">
        <f t="shared" si="4"/>
        <v/>
      </c>
      <c r="AJ52" s="1" t="str">
        <f t="shared" si="7"/>
        <v/>
      </c>
      <c r="AK52" s="1" t="str">
        <f t="shared" si="7"/>
        <v/>
      </c>
    </row>
    <row r="53" spans="6:37" x14ac:dyDescent="0.2">
      <c r="F53" t="str">
        <f t="shared" si="5"/>
        <v/>
      </c>
      <c r="H53" s="1" t="str">
        <f t="shared" si="4"/>
        <v/>
      </c>
      <c r="AJ53" s="1" t="str">
        <f t="shared" si="7"/>
        <v/>
      </c>
      <c r="AK53" s="1" t="str">
        <f t="shared" si="7"/>
        <v/>
      </c>
    </row>
    <row r="54" spans="6:37" x14ac:dyDescent="0.2">
      <c r="F54" t="str">
        <f t="shared" si="5"/>
        <v/>
      </c>
      <c r="H54" s="1" t="str">
        <f t="shared" si="4"/>
        <v/>
      </c>
      <c r="AJ54" s="1" t="str">
        <f t="shared" si="7"/>
        <v/>
      </c>
      <c r="AK54" s="1" t="str">
        <f t="shared" si="7"/>
        <v/>
      </c>
    </row>
    <row r="55" spans="6:37" x14ac:dyDescent="0.2">
      <c r="F55" t="str">
        <f t="shared" si="5"/>
        <v/>
      </c>
      <c r="H55" s="1" t="str">
        <f t="shared" si="4"/>
        <v/>
      </c>
      <c r="AJ55" s="1" t="str">
        <f t="shared" si="7"/>
        <v/>
      </c>
      <c r="AK55" s="1" t="str">
        <f t="shared" si="7"/>
        <v/>
      </c>
    </row>
    <row r="56" spans="6:37" x14ac:dyDescent="0.2">
      <c r="F56" t="str">
        <f t="shared" si="5"/>
        <v/>
      </c>
      <c r="H56" s="1" t="str">
        <f t="shared" si="4"/>
        <v/>
      </c>
      <c r="AJ56" s="1" t="str">
        <f t="shared" si="7"/>
        <v/>
      </c>
      <c r="AK56" s="1" t="str">
        <f t="shared" si="7"/>
        <v/>
      </c>
    </row>
    <row r="57" spans="6:37" x14ac:dyDescent="0.2">
      <c r="F57" t="str">
        <f t="shared" si="5"/>
        <v/>
      </c>
      <c r="H57" s="1" t="str">
        <f t="shared" si="4"/>
        <v/>
      </c>
      <c r="AJ57" s="1" t="str">
        <f t="shared" ref="AJ57:AK64" si="8">IF(OR(AJ$21="",$G57=""),"",AI57)</f>
        <v/>
      </c>
      <c r="AK57" s="1" t="str">
        <f t="shared" si="8"/>
        <v/>
      </c>
    </row>
    <row r="58" spans="6:37" x14ac:dyDescent="0.2">
      <c r="F58" t="str">
        <f t="shared" si="5"/>
        <v/>
      </c>
      <c r="H58" s="1" t="str">
        <f t="shared" si="4"/>
        <v/>
      </c>
      <c r="AJ58" s="1" t="str">
        <f t="shared" si="8"/>
        <v/>
      </c>
      <c r="AK58" s="1" t="str">
        <f t="shared" si="8"/>
        <v/>
      </c>
    </row>
    <row r="59" spans="6:37" x14ac:dyDescent="0.2">
      <c r="F59" t="str">
        <f t="shared" si="5"/>
        <v/>
      </c>
      <c r="H59" s="1" t="str">
        <f t="shared" si="4"/>
        <v/>
      </c>
      <c r="AJ59" s="1" t="str">
        <f t="shared" si="8"/>
        <v/>
      </c>
      <c r="AK59" s="1" t="str">
        <f t="shared" si="8"/>
        <v/>
      </c>
    </row>
    <row r="60" spans="6:37" x14ac:dyDescent="0.2">
      <c r="F60" t="str">
        <f t="shared" si="5"/>
        <v/>
      </c>
      <c r="H60" s="1" t="str">
        <f t="shared" si="4"/>
        <v/>
      </c>
      <c r="AJ60" s="1" t="str">
        <f t="shared" si="8"/>
        <v/>
      </c>
      <c r="AK60" s="1" t="str">
        <f t="shared" si="8"/>
        <v/>
      </c>
    </row>
    <row r="61" spans="6:37" x14ac:dyDescent="0.2">
      <c r="F61" t="str">
        <f t="shared" si="5"/>
        <v/>
      </c>
      <c r="H61" s="1" t="str">
        <f t="shared" si="4"/>
        <v/>
      </c>
      <c r="I61" s="1" t="str">
        <f t="shared" si="4"/>
        <v/>
      </c>
      <c r="J61" s="1" t="str">
        <f t="shared" si="4"/>
        <v/>
      </c>
      <c r="K61" s="1" t="str">
        <f t="shared" si="4"/>
        <v/>
      </c>
      <c r="L61" s="1" t="str">
        <f t="shared" si="4"/>
        <v/>
      </c>
      <c r="M61" s="1" t="str">
        <f t="shared" si="4"/>
        <v/>
      </c>
      <c r="N61" s="1" t="str">
        <f t="shared" si="4"/>
        <v/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/>
      </c>
      <c r="S61" s="1" t="str">
        <f t="shared" si="4"/>
        <v/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ref="X61:AG62" si="9">IF(OR(X$21="",$G61=""),"",W61)</f>
        <v/>
      </c>
      <c r="Y61" s="1" t="str">
        <f t="shared" si="9"/>
        <v/>
      </c>
      <c r="Z61" s="1" t="str">
        <f t="shared" si="9"/>
        <v/>
      </c>
      <c r="AE61" s="1" t="str">
        <f>IF(OR(AE$21="",$G61=""),"",Z61)</f>
        <v/>
      </c>
      <c r="AF61" s="1" t="str">
        <f t="shared" si="9"/>
        <v/>
      </c>
      <c r="AG61" s="1" t="str">
        <f t="shared" si="9"/>
        <v/>
      </c>
      <c r="AI61" s="1" t="str">
        <f>IF(OR(AI$21="",$G61=""),"",AG61)</f>
        <v/>
      </c>
      <c r="AJ61" s="1" t="str">
        <f t="shared" si="8"/>
        <v/>
      </c>
      <c r="AK61" s="1" t="str">
        <f t="shared" si="8"/>
        <v/>
      </c>
    </row>
    <row r="62" spans="6:37" x14ac:dyDescent="0.2">
      <c r="F62" t="str">
        <f t="shared" si="5"/>
        <v/>
      </c>
      <c r="H62" s="1" t="str">
        <f t="shared" si="4"/>
        <v/>
      </c>
      <c r="I62" s="1" t="str">
        <f t="shared" si="4"/>
        <v/>
      </c>
      <c r="J62" s="1" t="str">
        <f t="shared" si="4"/>
        <v/>
      </c>
      <c r="K62" s="1" t="str">
        <f t="shared" si="4"/>
        <v/>
      </c>
      <c r="L62" s="1" t="str">
        <f t="shared" si="4"/>
        <v/>
      </c>
      <c r="M62" s="1" t="str">
        <f t="shared" si="4"/>
        <v/>
      </c>
      <c r="N62" s="1" t="str">
        <f t="shared" si="4"/>
        <v/>
      </c>
      <c r="O62" s="1" t="str">
        <f t="shared" si="4"/>
        <v/>
      </c>
      <c r="P62" s="1" t="str">
        <f t="shared" si="4"/>
        <v/>
      </c>
      <c r="Q62" s="1" t="str">
        <f t="shared" si="4"/>
        <v/>
      </c>
      <c r="R62" s="1" t="str">
        <f t="shared" si="4"/>
        <v/>
      </c>
      <c r="S62" s="1" t="str">
        <f t="shared" si="4"/>
        <v/>
      </c>
      <c r="T62" s="1" t="str">
        <f t="shared" si="4"/>
        <v/>
      </c>
      <c r="U62" s="1" t="str">
        <f t="shared" si="4"/>
        <v/>
      </c>
      <c r="V62" s="1" t="str">
        <f t="shared" si="4"/>
        <v/>
      </c>
      <c r="W62" s="1" t="str">
        <f t="shared" si="4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E62" s="1" t="str">
        <f>IF(OR(AE$21="",$G62=""),"",Z62)</f>
        <v/>
      </c>
      <c r="AF62" s="1" t="str">
        <f t="shared" si="9"/>
        <v/>
      </c>
      <c r="AG62" s="1" t="str">
        <f t="shared" si="9"/>
        <v/>
      </c>
      <c r="AI62" s="1" t="str">
        <f>IF(OR(AI$21="",$G62=""),"",AG62)</f>
        <v/>
      </c>
      <c r="AJ62" s="1" t="str">
        <f t="shared" si="8"/>
        <v/>
      </c>
      <c r="AK62" s="1" t="str">
        <f t="shared" si="8"/>
        <v/>
      </c>
    </row>
    <row r="63" spans="6:37" x14ac:dyDescent="0.2">
      <c r="F63" t="s">
        <v>7</v>
      </c>
      <c r="H63" s="1" t="str">
        <f t="shared" si="4"/>
        <v/>
      </c>
      <c r="AJ63" s="1" t="str">
        <f t="shared" si="8"/>
        <v/>
      </c>
      <c r="AK63" s="1" t="str">
        <f t="shared" si="8"/>
        <v/>
      </c>
    </row>
    <row r="64" spans="6:37" x14ac:dyDescent="0.2">
      <c r="F64" t="s">
        <v>8</v>
      </c>
      <c r="H64" s="1" t="str">
        <f t="shared" si="4"/>
        <v/>
      </c>
      <c r="AJ64" s="1" t="str">
        <f t="shared" si="8"/>
        <v/>
      </c>
      <c r="AK64" s="1" t="str">
        <f t="shared" si="8"/>
        <v/>
      </c>
    </row>
    <row r="65" spans="6:8" x14ac:dyDescent="0.2">
      <c r="F65" t="s">
        <v>9</v>
      </c>
      <c r="H65" s="1" t="str">
        <f t="shared" si="4"/>
        <v/>
      </c>
    </row>
    <row r="70" spans="6:8" x14ac:dyDescent="0.2">
      <c r="F70" t="str">
        <f>IF(C70&lt;&gt;"","Planned","")</f>
        <v/>
      </c>
    </row>
  </sheetData>
  <mergeCells count="3">
    <mergeCell ref="D3:H3"/>
    <mergeCell ref="D4:H4"/>
    <mergeCell ref="D5:H5"/>
  </mergeCells>
  <conditionalFormatting sqref="C25:AK64 L22:AK24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K64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count="1">
    <dataValidation type="list" allowBlank="1" showInputMessage="1" sqref="F10:F15 F22:F70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56</vt:i4>
      </vt:variant>
    </vt:vector>
  </HeadingPairs>
  <TitlesOfParts>
    <vt:vector size="63" baseType="lpstr">
      <vt:lpstr>Sprint 1</vt:lpstr>
      <vt:lpstr>Sprint 2</vt:lpstr>
      <vt:lpstr>Sprint 3</vt:lpstr>
      <vt:lpstr>Sprint 4</vt:lpstr>
      <vt:lpstr>Sprint 5</vt:lpstr>
      <vt:lpstr>Plantilla Sprint</vt:lpstr>
      <vt:lpstr>Sprint 6</vt:lpstr>
      <vt:lpstr>'Plantilla Sprint'!DoneDays</vt:lpstr>
      <vt:lpstr>'Sprint 1'!DoneDays</vt:lpstr>
      <vt:lpstr>'Sprint 2'!DoneDays</vt:lpstr>
      <vt:lpstr>'Sprint 3'!DoneDays</vt:lpstr>
      <vt:lpstr>'Sprint 4'!DoneDays</vt:lpstr>
      <vt:lpstr>'Sprint 5'!DoneDays</vt:lpstr>
      <vt:lpstr>'Sprint 6'!DoneDays</vt:lpstr>
      <vt:lpstr>'Plantilla Sprint'!ImplementationDays</vt:lpstr>
      <vt:lpstr>'Sprint 1'!ImplementationDays</vt:lpstr>
      <vt:lpstr>'Sprint 2'!ImplementationDays</vt:lpstr>
      <vt:lpstr>'Sprint 3'!ImplementationDays</vt:lpstr>
      <vt:lpstr>'Sprint 4'!ImplementationDays</vt:lpstr>
      <vt:lpstr>'Sprint 5'!ImplementationDays</vt:lpstr>
      <vt:lpstr>'Sprint 6'!ImplementationDays</vt:lpstr>
      <vt:lpstr>'Plantilla Sprint'!SprintTasks</vt:lpstr>
      <vt:lpstr>'Sprint 1'!SprintTasks</vt:lpstr>
      <vt:lpstr>'Sprint 2'!SprintTasks</vt:lpstr>
      <vt:lpstr>'Sprint 3'!SprintTasks</vt:lpstr>
      <vt:lpstr>'Sprint 4'!SprintTasks</vt:lpstr>
      <vt:lpstr>'Sprint 5'!SprintTasks</vt:lpstr>
      <vt:lpstr>'Sprint 6'!SprintTasks</vt:lpstr>
      <vt:lpstr>'Plantilla Sprint'!TaskRows</vt:lpstr>
      <vt:lpstr>'Sprint 1'!TaskRows</vt:lpstr>
      <vt:lpstr>'Sprint 2'!TaskRows</vt:lpstr>
      <vt:lpstr>'Sprint 3'!TaskRows</vt:lpstr>
      <vt:lpstr>'Sprint 4'!TaskRows</vt:lpstr>
      <vt:lpstr>'Sprint 5'!TaskRows</vt:lpstr>
      <vt:lpstr>'Sprint 6'!TaskRows</vt:lpstr>
      <vt:lpstr>'Plantilla Sprint'!TaskStatus</vt:lpstr>
      <vt:lpstr>'Sprint 1'!TaskStatus</vt:lpstr>
      <vt:lpstr>'Sprint 2'!TaskStatus</vt:lpstr>
      <vt:lpstr>'Sprint 3'!TaskStatus</vt:lpstr>
      <vt:lpstr>'Sprint 4'!TaskStatus</vt:lpstr>
      <vt:lpstr>'Sprint 5'!TaskStatus</vt:lpstr>
      <vt:lpstr>'Sprint 6'!TaskStatus</vt:lpstr>
      <vt:lpstr>'Plantilla Sprint'!TaskStoryID</vt:lpstr>
      <vt:lpstr>'Sprint 1'!TaskStoryID</vt:lpstr>
      <vt:lpstr>'Sprint 2'!TaskStoryID</vt:lpstr>
      <vt:lpstr>'Sprint 3'!TaskStoryID</vt:lpstr>
      <vt:lpstr>'Sprint 4'!TaskStoryID</vt:lpstr>
      <vt:lpstr>'Sprint 5'!TaskStoryID</vt:lpstr>
      <vt:lpstr>'Sprint 6'!TaskStoryID</vt:lpstr>
      <vt:lpstr>'Plantilla Sprint'!TotalEffort</vt:lpstr>
      <vt:lpstr>'Sprint 1'!TotalEffort</vt:lpstr>
      <vt:lpstr>'Sprint 2'!TotalEffort</vt:lpstr>
      <vt:lpstr>'Sprint 3'!TotalEffort</vt:lpstr>
      <vt:lpstr>'Sprint 4'!TotalEffort</vt:lpstr>
      <vt:lpstr>'Sprint 5'!TotalEffort</vt:lpstr>
      <vt:lpstr>'Sprint 6'!TotalEffort</vt:lpstr>
      <vt:lpstr>'Plantilla Sprint'!TrendDays</vt:lpstr>
      <vt:lpstr>'Sprint 1'!TrendDays</vt:lpstr>
      <vt:lpstr>'Sprint 2'!TrendDays</vt:lpstr>
      <vt:lpstr>'Sprint 3'!TrendDays</vt:lpstr>
      <vt:lpstr>'Sprint 4'!TrendDays</vt:lpstr>
      <vt:lpstr>'Sprint 5'!TrendDays</vt:lpstr>
      <vt:lpstr>'Sprint 6'!TrendDays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HP</cp:lastModifiedBy>
  <cp:revision>1</cp:revision>
  <cp:lastPrinted>2006-09-01T14:59:00Z</cp:lastPrinted>
  <dcterms:created xsi:type="dcterms:W3CDTF">1998-06-05T11:20:44Z</dcterms:created>
  <dcterms:modified xsi:type="dcterms:W3CDTF">2022-06-26T03:26:48Z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