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Agoro Shared\7- Science &amp; Carbon Project Team\17. Model Validation Report\Pastureland\Data_collection\DayCent_data\Mandan\"/>
    </mc:Choice>
  </mc:AlternateContent>
  <xr:revisionPtr revIDLastSave="0" documentId="13_ncr:1_{F942C1D6-6D95-4BF2-811F-F506B6D564DF}" xr6:coauthVersionLast="47" xr6:coauthVersionMax="47" xr10:uidLastSave="{00000000-0000-0000-0000-000000000000}"/>
  <bookViews>
    <workbookView xWindow="29820" yWindow="1080" windowWidth="15885" windowHeight="13860" activeTab="2" xr2:uid="{05968A55-53D1-421F-BDBD-AA92CB274D1E}"/>
  </bookViews>
  <sheets>
    <sheet name="Treatments" sheetId="1" r:id="rId1"/>
    <sheet name="SOC" sheetId="2" r:id="rId2"/>
    <sheet name="manageme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G19" i="2" s="1"/>
  <c r="H20" i="2"/>
  <c r="G20" i="2" s="1"/>
  <c r="G18" i="2"/>
  <c r="H18" i="2"/>
  <c r="F19" i="2"/>
  <c r="F20" i="2"/>
  <c r="F18" i="2"/>
  <c r="C18" i="2"/>
  <c r="C19" i="2"/>
  <c r="C20" i="2"/>
  <c r="D5" i="2"/>
  <c r="C5" i="2"/>
  <c r="B5" i="2"/>
  <c r="D3" i="2"/>
  <c r="C3" i="2"/>
  <c r="B3" i="2"/>
  <c r="C13" i="2" l="1"/>
  <c r="B13" i="2"/>
  <c r="C10" i="2"/>
  <c r="B10" i="2"/>
  <c r="C11" i="2"/>
  <c r="B11" i="2"/>
  <c r="C12" i="2"/>
  <c r="B12" i="2"/>
</calcChain>
</file>

<file path=xl/sharedStrings.xml><?xml version="1.0" encoding="utf-8"?>
<sst xmlns="http://schemas.openxmlformats.org/spreadsheetml/2006/main" count="49" uniqueCount="40">
  <si>
    <t>Three mixed prairie sites were grazed heavily (0.9 ha steer), moderately (2.6 ha steer) or left ungrazed (exclosure) since 1916</t>
  </si>
  <si>
    <t>Grazing intensity</t>
  </si>
  <si>
    <t>Heavy</t>
  </si>
  <si>
    <t>Moderate</t>
  </si>
  <si>
    <t>Ungrazed</t>
  </si>
  <si>
    <t>Soil carbon was measured in autum 1991</t>
  </si>
  <si>
    <t>ID</t>
  </si>
  <si>
    <t>HG</t>
  </si>
  <si>
    <t>MG</t>
  </si>
  <si>
    <t>UG</t>
  </si>
  <si>
    <t>Treatments</t>
  </si>
  <si>
    <t>SOC ( g m2, 0-30cm)</t>
  </si>
  <si>
    <t>Fertilized crested wheatgrass</t>
  </si>
  <si>
    <t>FCWG</t>
  </si>
  <si>
    <t>*Stablished in 1932</t>
  </si>
  <si>
    <t>Comments</t>
  </si>
  <si>
    <t>*Stablished in 1916</t>
  </si>
  <si>
    <t>No year (0-15 cm)</t>
  </si>
  <si>
    <t>SD_NO YEAR</t>
  </si>
  <si>
    <t>The grazing season extended from about mid-May to October each year</t>
  </si>
  <si>
    <t>Year</t>
  </si>
  <si>
    <t>Mandan_FCW</t>
  </si>
  <si>
    <t>Mandan_HG</t>
  </si>
  <si>
    <t>Mandan_MG</t>
  </si>
  <si>
    <t>Th e grazing season for all three pastures extended from about</t>
  </si>
  <si>
    <t>mid-May to early October using yearling steers. Stocking rates</t>
  </si>
  <si>
    <t>for MGP and HGP were 2.6 and 0.9 ha steer−1 (0.39 and 1.1</t>
  </si>
  <si>
    <t>animals ha−1), respectively. Stocking rates within CWP were</t>
  </si>
  <si>
    <t>0.4 ha steer−1 (2.3 animals ha−1) in late spring–early summer</t>
  </si>
  <si>
    <t>and 0.9 ha steer−1 (1.2 animals ha−1) for the remainder of the</t>
  </si>
  <si>
    <t>grazing season. Grazing has occurred every year since pasture</t>
  </si>
  <si>
    <t>establishment except during times of severe drought when</t>
  </si>
  <si>
    <t>forage production was inadequate to support livestock grazing.</t>
  </si>
  <si>
    <t>To increase forage production, CWP was fertilized in the fall</t>
  </si>
  <si>
    <t>of each year since 1963 with NH4NO3 at 45 kg N ha−1. Of the</t>
  </si>
  <si>
    <t>three grazing treatments, MGP and HGP are refl ective of the</t>
  </si>
  <si>
    <t>predominant forms of grassland management in the northern</t>
  </si>
  <si>
    <t>Great Plains.</t>
  </si>
  <si>
    <t>A crested wheatgrass pasture (CWP) represented the seeded</t>
  </si>
  <si>
    <t>forage,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</si>
</sst>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27948</xdr:colOff>
      <xdr:row>1</xdr:row>
      <xdr:rowOff>104774</xdr:rowOff>
    </xdr:from>
    <xdr:to>
      <xdr:col>24</xdr:col>
      <xdr:colOff>143820</xdr:colOff>
      <xdr:row>34</xdr:row>
      <xdr:rowOff>76199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3139D91-CD93-98CA-9E00-DBDF4C721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148" y="295274"/>
          <a:ext cx="10479072" cy="6257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7454-975D-4C17-B39B-1BFD6F8AC705}">
  <dimension ref="A1:C5"/>
  <sheetViews>
    <sheetView workbookViewId="0">
      <selection activeCell="F9" sqref="F9"/>
    </sheetView>
  </sheetViews>
  <sheetFormatPr defaultRowHeight="15" x14ac:dyDescent="0.25"/>
  <cols>
    <col min="1" max="1" width="6.28515625" bestFit="1" customWidth="1"/>
    <col min="2" max="2" width="28.140625" customWidth="1"/>
    <col min="3" max="3" width="19.28515625" customWidth="1"/>
  </cols>
  <sheetData>
    <row r="1" spans="1:3" x14ac:dyDescent="0.25">
      <c r="A1" s="1" t="s">
        <v>6</v>
      </c>
      <c r="B1" s="1" t="s">
        <v>1</v>
      </c>
      <c r="C1" s="1" t="s">
        <v>15</v>
      </c>
    </row>
    <row r="2" spans="1:3" x14ac:dyDescent="0.25">
      <c r="A2" s="3" t="s">
        <v>7</v>
      </c>
      <c r="B2" s="3" t="s">
        <v>2</v>
      </c>
      <c r="C2" s="4" t="s">
        <v>16</v>
      </c>
    </row>
    <row r="3" spans="1:3" x14ac:dyDescent="0.25">
      <c r="A3" t="s">
        <v>8</v>
      </c>
      <c r="B3" t="s">
        <v>3</v>
      </c>
      <c r="C3" s="5"/>
    </row>
    <row r="4" spans="1:3" x14ac:dyDescent="0.25">
      <c r="A4" t="s">
        <v>9</v>
      </c>
      <c r="B4" t="s">
        <v>4</v>
      </c>
      <c r="C4" s="5"/>
    </row>
    <row r="5" spans="1:3" x14ac:dyDescent="0.25">
      <c r="A5" s="1" t="s">
        <v>13</v>
      </c>
      <c r="B5" s="1" t="s">
        <v>12</v>
      </c>
      <c r="C5" s="1" t="s">
        <v>14</v>
      </c>
    </row>
  </sheetData>
  <mergeCells count="1">
    <mergeCell ref="C2:C4"/>
  </mergeCells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0CBE-6707-4538-903E-AD4D9D430598}">
  <dimension ref="A1:H20"/>
  <sheetViews>
    <sheetView workbookViewId="0">
      <selection activeCell="G28" sqref="G28"/>
    </sheetView>
  </sheetViews>
  <sheetFormatPr defaultRowHeight="15" x14ac:dyDescent="0.25"/>
  <cols>
    <col min="1" max="1" width="11.28515625" customWidth="1"/>
    <col min="2" max="2" width="16.42578125" customWidth="1"/>
    <col min="3" max="4" width="12" bestFit="1" customWidth="1"/>
  </cols>
  <sheetData>
    <row r="1" spans="1:5" x14ac:dyDescent="0.25">
      <c r="A1" t="s">
        <v>11</v>
      </c>
      <c r="C1" s="3" t="s">
        <v>10</v>
      </c>
    </row>
    <row r="2" spans="1:5" x14ac:dyDescent="0.25">
      <c r="A2" s="6" t="s">
        <v>20</v>
      </c>
      <c r="B2" s="7" t="s">
        <v>22</v>
      </c>
      <c r="C2" s="7" t="s">
        <v>23</v>
      </c>
      <c r="D2" s="7" t="s">
        <v>21</v>
      </c>
      <c r="E2" s="6" t="s">
        <v>9</v>
      </c>
    </row>
    <row r="3" spans="1:5" x14ac:dyDescent="0.25">
      <c r="A3" s="6">
        <v>1959</v>
      </c>
      <c r="B3" s="6">
        <f>5150+2860</f>
        <v>8010</v>
      </c>
      <c r="C3" s="6">
        <f>4310+2580</f>
        <v>6890</v>
      </c>
      <c r="D3" s="6">
        <f>4540+3190</f>
        <v>7730</v>
      </c>
      <c r="E3" s="6"/>
    </row>
    <row r="4" spans="1:5" x14ac:dyDescent="0.25">
      <c r="A4" s="6">
        <v>1991</v>
      </c>
      <c r="B4" s="6">
        <v>7400</v>
      </c>
      <c r="C4" s="6">
        <v>6400</v>
      </c>
      <c r="D4" s="6">
        <v>-999</v>
      </c>
      <c r="E4" s="6">
        <v>7200</v>
      </c>
    </row>
    <row r="5" spans="1:5" x14ac:dyDescent="0.25">
      <c r="A5" s="6">
        <v>2003</v>
      </c>
      <c r="B5" s="6">
        <f>2840+1910+2640+1940</f>
        <v>9330</v>
      </c>
      <c r="C5" s="6">
        <f>2280+1670+2420+1840</f>
        <v>8210</v>
      </c>
      <c r="D5" s="6">
        <f>2860+1670+2600+2090</f>
        <v>9220</v>
      </c>
      <c r="E5" s="6"/>
    </row>
    <row r="6" spans="1:5" x14ac:dyDescent="0.25">
      <c r="A6" s="1"/>
      <c r="B6" s="1"/>
      <c r="C6" s="1"/>
      <c r="D6" s="1"/>
    </row>
    <row r="9" spans="1:5" x14ac:dyDescent="0.25">
      <c r="A9" s="2" t="s">
        <v>10</v>
      </c>
      <c r="B9" s="2" t="s">
        <v>17</v>
      </c>
      <c r="C9" s="2" t="s">
        <v>18</v>
      </c>
    </row>
    <row r="10" spans="1:5" x14ac:dyDescent="0.25">
      <c r="A10" s="3" t="s">
        <v>7</v>
      </c>
      <c r="B10" s="3">
        <f>(1350+2690)</f>
        <v>4040</v>
      </c>
      <c r="C10" s="3">
        <f>(140+160)/2</f>
        <v>150</v>
      </c>
    </row>
    <row r="11" spans="1:5" x14ac:dyDescent="0.25">
      <c r="A11" t="s">
        <v>8</v>
      </c>
      <c r="B11">
        <f>1200+2050</f>
        <v>3250</v>
      </c>
      <c r="C11">
        <f>(60+170)/2</f>
        <v>115</v>
      </c>
    </row>
    <row r="12" spans="1:5" x14ac:dyDescent="0.25">
      <c r="A12" t="s">
        <v>9</v>
      </c>
      <c r="B12">
        <f>1010+1840</f>
        <v>2850</v>
      </c>
      <c r="C12">
        <f>(130+180)/2</f>
        <v>155</v>
      </c>
    </row>
    <row r="13" spans="1:5" x14ac:dyDescent="0.25">
      <c r="A13" s="1" t="s">
        <v>13</v>
      </c>
      <c r="B13" s="1">
        <f>(1370+2580)</f>
        <v>3950</v>
      </c>
      <c r="C13" s="1">
        <f>(130+190)/2</f>
        <v>160</v>
      </c>
    </row>
    <row r="18" spans="2:8" x14ac:dyDescent="0.25">
      <c r="B18" s="7" t="s">
        <v>22</v>
      </c>
      <c r="C18" s="6">
        <f>5150+2860</f>
        <v>8010</v>
      </c>
      <c r="D18">
        <v>0.04</v>
      </c>
      <c r="E18">
        <v>0.68</v>
      </c>
      <c r="F18">
        <f>C18*D18</f>
        <v>320.40000000000003</v>
      </c>
      <c r="G18" s="8">
        <f>C18-F18-H18</f>
        <v>2460.6719999999996</v>
      </c>
      <c r="H18" s="8">
        <f>(C18-F18)*E18</f>
        <v>5228.9280000000008</v>
      </c>
    </row>
    <row r="19" spans="2:8" x14ac:dyDescent="0.25">
      <c r="B19" s="7" t="s">
        <v>23</v>
      </c>
      <c r="C19" s="6">
        <f>4310+2580</f>
        <v>6890</v>
      </c>
      <c r="D19">
        <v>0.04</v>
      </c>
      <c r="E19">
        <v>0.68</v>
      </c>
      <c r="F19">
        <f t="shared" ref="F19:F20" si="0">C19*D19</f>
        <v>275.60000000000002</v>
      </c>
      <c r="G19" s="8">
        <f t="shared" ref="G19:G20" si="1">C19-F19-H19</f>
        <v>2116.6079999999993</v>
      </c>
      <c r="H19" s="8">
        <f t="shared" ref="H19:H20" si="2">(C19-F19)*E19</f>
        <v>4497.7920000000004</v>
      </c>
    </row>
    <row r="20" spans="2:8" x14ac:dyDescent="0.25">
      <c r="B20" s="7" t="s">
        <v>21</v>
      </c>
      <c r="C20" s="6">
        <f>4540+3190</f>
        <v>7730</v>
      </c>
      <c r="D20">
        <v>0.04</v>
      </c>
      <c r="E20">
        <v>0.68</v>
      </c>
      <c r="F20">
        <f t="shared" si="0"/>
        <v>309.2</v>
      </c>
      <c r="G20" s="8">
        <f t="shared" si="1"/>
        <v>2374.6559999999999</v>
      </c>
      <c r="H20" s="8">
        <f t="shared" si="2"/>
        <v>5046.1440000000002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7845-C11F-4E07-BE0C-299E930A6F40}">
  <dimension ref="A1:A21"/>
  <sheetViews>
    <sheetView tabSelected="1" workbookViewId="0">
      <selection activeCell="A7" sqref="A7:XFD7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19</v>
      </c>
    </row>
    <row r="3" spans="1:1" x14ac:dyDescent="0.25">
      <c r="A3" t="s">
        <v>5</v>
      </c>
    </row>
    <row r="5" spans="1:1" x14ac:dyDescent="0.25">
      <c r="A5" t="s">
        <v>38</v>
      </c>
    </row>
    <row r="6" spans="1:1" x14ac:dyDescent="0.25">
      <c r="A6" t="s">
        <v>39</v>
      </c>
    </row>
    <row r="8" spans="1:1" x14ac:dyDescent="0.25">
      <c r="A8" t="s">
        <v>24</v>
      </c>
    </row>
    <row r="9" spans="1:1" x14ac:dyDescent="0.25">
      <c r="A9" t="s">
        <v>25</v>
      </c>
    </row>
    <row r="10" spans="1:1" x14ac:dyDescent="0.25">
      <c r="A10" t="s">
        <v>26</v>
      </c>
    </row>
    <row r="11" spans="1:1" x14ac:dyDescent="0.25">
      <c r="A11" t="s">
        <v>27</v>
      </c>
    </row>
    <row r="12" spans="1:1" x14ac:dyDescent="0.25">
      <c r="A12" t="s">
        <v>28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Treatments</vt:lpstr>
      <vt:lpstr>SOC</vt:lpstr>
      <vt:lpstr>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Nelida Silvero</dc:creator>
  <cp:lastModifiedBy>Susan Wang</cp:lastModifiedBy>
  <dcterms:created xsi:type="dcterms:W3CDTF">2023-03-27T20:21:20Z</dcterms:created>
  <dcterms:modified xsi:type="dcterms:W3CDTF">2023-04-10T19:35:50Z</dcterms:modified>
</cp:coreProperties>
</file>