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9204"/>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11" l="1"/>
  <c r="E3" i="11"/>
  <c r="E8" i="11" s="1"/>
  <c r="E10" i="11" l="1"/>
  <c r="E9" i="11" s="1"/>
  <c r="F10" i="11" l="1"/>
  <c r="H7" i="11" l="1"/>
  <c r="H8" i="11" l="1"/>
  <c r="E11" i="11" l="1"/>
  <c r="I5" i="11"/>
  <c r="I4" i="11" s="1"/>
  <c r="H25" i="11"/>
  <c r="H24" i="11"/>
  <c r="F11" i="11" l="1"/>
  <c r="E12" i="11" s="1"/>
  <c r="F12" i="11" s="1"/>
  <c r="E13" i="11" s="1"/>
  <c r="H10" i="11"/>
  <c r="I6" i="11"/>
  <c r="H11" i="11" l="1"/>
  <c r="F13" i="11"/>
  <c r="F9" i="11" s="1"/>
  <c r="H9" i="11" s="1"/>
  <c r="J5" i="11"/>
  <c r="K5" i="11" s="1"/>
  <c r="L5" i="11" s="1"/>
  <c r="M5" i="11" s="1"/>
  <c r="N5" i="11" s="1"/>
  <c r="O5" i="11" s="1"/>
  <c r="P5" i="11" s="1"/>
  <c r="H12" i="11" l="1"/>
  <c r="P4" i="11"/>
  <c r="Q5" i="11"/>
  <c r="R5" i="11" s="1"/>
  <c r="S5" i="11" s="1"/>
  <c r="T5" i="11" s="1"/>
  <c r="U5" i="11" s="1"/>
  <c r="V5" i="11" s="1"/>
  <c r="W5" i="11" s="1"/>
  <c r="J6" i="11"/>
  <c r="H13" i="11" l="1"/>
  <c r="E15" i="11"/>
  <c r="W4" i="11"/>
  <c r="X5" i="11"/>
  <c r="Y5" i="11" s="1"/>
  <c r="Z5" i="11" s="1"/>
  <c r="AA5" i="11" s="1"/>
  <c r="AB5" i="11" s="1"/>
  <c r="AC5" i="11" s="1"/>
  <c r="AD5" i="11" s="1"/>
  <c r="K6" i="11"/>
  <c r="F15" i="11" l="1"/>
  <c r="E16" i="11" s="1"/>
  <c r="F16" i="11" s="1"/>
  <c r="E17" i="11" s="1"/>
  <c r="E14" i="11"/>
  <c r="E18" i="11"/>
  <c r="F18" i="11" s="1"/>
  <c r="F17" i="11"/>
  <c r="H15" i="11"/>
  <c r="AE5" i="11"/>
  <c r="AF5" i="11" s="1"/>
  <c r="AG5" i="11" s="1"/>
  <c r="AH5" i="11" s="1"/>
  <c r="AI5" i="11" s="1"/>
  <c r="AJ5" i="11" s="1"/>
  <c r="AD4" i="11"/>
  <c r="L6" i="11"/>
  <c r="E20" i="11" l="1"/>
  <c r="F14" i="11"/>
  <c r="H14" i="11"/>
  <c r="AK5" i="11"/>
  <c r="AL5" i="11" s="1"/>
  <c r="AM5" i="11" s="1"/>
  <c r="AN5" i="11" s="1"/>
  <c r="AO5" i="11" s="1"/>
  <c r="AP5" i="11" s="1"/>
  <c r="AQ5" i="11" s="1"/>
  <c r="M6" i="11"/>
  <c r="F20" i="11" l="1"/>
  <c r="E21" i="11" s="1"/>
  <c r="F21" i="11" s="1"/>
  <c r="E22" i="11" s="1"/>
  <c r="F22" i="11" s="1"/>
  <c r="E19" i="11"/>
  <c r="H16" i="11"/>
  <c r="H17" i="11"/>
  <c r="AR5" i="11"/>
  <c r="AS5" i="11" s="1"/>
  <c r="AK4" i="11"/>
  <c r="N6" i="11"/>
  <c r="AT5" i="11" l="1"/>
  <c r="AS6" i="11"/>
  <c r="AR4" i="11"/>
  <c r="O6" i="11"/>
  <c r="H18" i="11" l="1"/>
  <c r="AU5" i="11"/>
  <c r="AT6" i="11"/>
  <c r="AV5" i="11" l="1"/>
  <c r="AU6" i="11"/>
  <c r="P6" i="11"/>
  <c r="Q6" i="11"/>
  <c r="H20" i="11" l="1"/>
  <c r="H21" i="11"/>
  <c r="AW5" i="11"/>
  <c r="AV6" i="11"/>
  <c r="R6" i="11"/>
  <c r="AX5" i="11" l="1"/>
  <c r="AY5" i="11" s="1"/>
  <c r="AW6" i="11"/>
  <c r="S6" i="11"/>
  <c r="E23" i="11" l="1"/>
  <c r="F23" i="11" s="1"/>
  <c r="F19" i="11" s="1"/>
  <c r="H19" i="11" s="1"/>
  <c r="H22" i="11"/>
  <c r="AY6" i="11"/>
  <c r="AZ5" i="11"/>
  <c r="AY4" i="11"/>
  <c r="AX6" i="11"/>
  <c r="T6" i="11"/>
  <c r="H23" i="11" l="1"/>
  <c r="BA5" i="1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M4" i="11" s="1"/>
  <c r="BK6" i="11"/>
  <c r="AF6" i="11"/>
  <c r="BN5" i="11" l="1"/>
  <c r="BM6" i="11"/>
  <c r="BL6" i="11"/>
  <c r="AG6" i="11"/>
  <c r="BN6" i="11" l="1"/>
  <c r="BO5" i="11"/>
  <c r="AH6" i="11"/>
  <c r="BP5" i="11" l="1"/>
  <c r="BO6" i="11"/>
  <c r="AI6" i="11"/>
  <c r="BP6" i="11" l="1"/>
  <c r="BQ5" i="11"/>
  <c r="AJ6" i="11"/>
  <c r="BR5" i="11" l="1"/>
  <c r="BQ6" i="11"/>
  <c r="AK6" i="11"/>
  <c r="BR6" i="11" l="1"/>
  <c r="BS5" i="11"/>
  <c r="AL6" i="11"/>
  <c r="BS6" i="11" l="1"/>
  <c r="BT5" i="11"/>
  <c r="AM6" i="11"/>
  <c r="BU5" i="11" l="1"/>
  <c r="BT4" i="11"/>
  <c r="BT6" i="11"/>
  <c r="AN6" i="11"/>
  <c r="BU6" i="11" l="1"/>
  <c r="BV5" i="11"/>
  <c r="AO6" i="11"/>
  <c r="BV6" i="11" l="1"/>
  <c r="BW5" i="11"/>
  <c r="AP6" i="11"/>
  <c r="BX5" i="11" l="1"/>
  <c r="BW6" i="11"/>
  <c r="AQ6" i="11"/>
  <c r="BY5" i="11" l="1"/>
  <c r="BX6" i="11"/>
  <c r="AR6" i="11"/>
  <c r="BZ5" i="11" l="1"/>
  <c r="BY6" i="11"/>
  <c r="BZ6" i="11" l="1"/>
  <c r="CA5" i="11"/>
  <c r="CA4" i="11" l="1"/>
  <c r="CB5" i="11"/>
  <c r="CA6" i="11"/>
  <c r="CB6" i="11" l="1"/>
  <c r="CC5" i="11"/>
  <c r="CD5" i="11" l="1"/>
  <c r="CC6" i="11"/>
  <c r="CD6" i="11" l="1"/>
  <c r="CE5" i="11"/>
  <c r="CE6" i="11" l="1"/>
  <c r="CF5" i="11"/>
  <c r="CF6" i="11" l="1"/>
  <c r="CG5" i="11"/>
  <c r="CG6" i="11" l="1"/>
  <c r="CH5" i="11"/>
  <c r="CI5" i="11" l="1"/>
  <c r="CH6" i="11"/>
  <c r="CH4" i="11"/>
  <c r="CJ5" i="11" l="1"/>
  <c r="CI6" i="11"/>
  <c r="CK5" i="11" l="1"/>
  <c r="CJ6" i="11"/>
  <c r="CK6" i="11" l="1"/>
  <c r="CL5" i="11"/>
  <c r="CM5" i="11" l="1"/>
  <c r="CL6" i="11"/>
  <c r="CN5" i="11" l="1"/>
  <c r="CM6" i="11"/>
  <c r="CN6" i="11" l="1"/>
  <c r="CO5" i="11"/>
  <c r="CO6" i="11" l="1"/>
  <c r="CO4" i="11"/>
  <c r="CP5" i="11"/>
  <c r="CP6" i="11" l="1"/>
  <c r="CQ5" i="11"/>
  <c r="CR5" i="11" l="1"/>
  <c r="CQ6" i="11"/>
  <c r="CS5" i="11" l="1"/>
  <c r="CR6" i="11"/>
  <c r="CT5" i="11" l="1"/>
  <c r="CS6" i="11"/>
  <c r="CT6" i="11" l="1"/>
  <c r="CU5" i="11"/>
  <c r="CU6" i="11" l="1"/>
  <c r="CV5" i="11"/>
  <c r="CW5" i="11" l="1"/>
  <c r="CV4" i="11"/>
  <c r="CV6" i="11"/>
  <c r="CW6" i="11" l="1"/>
  <c r="CX5" i="11"/>
  <c r="CY5" i="11" l="1"/>
  <c r="CX6" i="11"/>
  <c r="CZ5" i="11" l="1"/>
  <c r="CY6" i="11"/>
  <c r="DA5" i="11" l="1"/>
  <c r="CZ6" i="11"/>
  <c r="DB5" i="11" l="1"/>
  <c r="DA6" i="11"/>
  <c r="DB6" i="11" l="1"/>
  <c r="DC5" i="11"/>
  <c r="DD5" i="11" l="1"/>
  <c r="DC4" i="11"/>
  <c r="DC6" i="11"/>
  <c r="DD6" i="11" l="1"/>
  <c r="DE5" i="11"/>
  <c r="DE6" i="11" l="1"/>
  <c r="DF5" i="11"/>
  <c r="DF6" i="11" l="1"/>
  <c r="DG5" i="11"/>
  <c r="DG6" i="11" l="1"/>
  <c r="DH5" i="11"/>
  <c r="DI5" i="11" l="1"/>
  <c r="DH6" i="11"/>
  <c r="DI6" i="11" l="1"/>
  <c r="DJ5" i="11"/>
  <c r="DK5" i="11" l="1"/>
  <c r="DJ6" i="11"/>
  <c r="DJ4" i="11"/>
  <c r="DK6" i="11" l="1"/>
  <c r="DL5" i="11"/>
  <c r="DM5" i="11" l="1"/>
  <c r="DL6" i="11"/>
  <c r="DM6" i="11" l="1"/>
  <c r="DN5" i="11"/>
  <c r="DO5" i="11" l="1"/>
  <c r="DN6" i="11"/>
  <c r="DO6" i="11" l="1"/>
  <c r="DP5" i="11"/>
  <c r="DP6" i="11" l="1"/>
  <c r="DQ5" i="11"/>
  <c r="DQ6" i="11" l="1"/>
  <c r="DR5" i="11"/>
  <c r="DQ4" i="11"/>
  <c r="DR6" i="11" l="1"/>
  <c r="DS5" i="11"/>
  <c r="DT5" i="11" l="1"/>
  <c r="DS6" i="11"/>
  <c r="DU5" i="11" l="1"/>
  <c r="DT6" i="11"/>
  <c r="DV5" i="11" l="1"/>
  <c r="DU6" i="11"/>
  <c r="DW5" i="11" l="1"/>
  <c r="DV6" i="11"/>
  <c r="DW6" i="11" l="1"/>
  <c r="DX5" i="11"/>
  <c r="DX6" i="11" l="1"/>
  <c r="DX4" i="11"/>
  <c r="DY5" i="11"/>
  <c r="DY6" i="11" l="1"/>
  <c r="DZ5" i="11"/>
  <c r="EA5" i="11" l="1"/>
  <c r="DZ6" i="11"/>
  <c r="EA6" i="11" l="1"/>
  <c r="EB5" i="11"/>
  <c r="EC5" i="11" l="1"/>
  <c r="EB6" i="11"/>
  <c r="EC6" i="11" l="1"/>
  <c r="ED5" i="11"/>
  <c r="ED6" i="11" l="1"/>
  <c r="EE5" i="11"/>
  <c r="EE4" i="11" s="1"/>
  <c r="EF5" i="11" l="1"/>
  <c r="EE6" i="11"/>
  <c r="EF6" i="11" l="1"/>
  <c r="EG5" i="11"/>
  <c r="EH5" i="11" l="1"/>
  <c r="EG6" i="11"/>
  <c r="EI5" i="11" l="1"/>
  <c r="EH6" i="11"/>
  <c r="EJ5" i="11" l="1"/>
  <c r="EI6" i="11"/>
  <c r="EK5" i="11" l="1"/>
  <c r="EJ6" i="11"/>
  <c r="EK6" i="11" l="1"/>
  <c r="EL5" i="11"/>
  <c r="EM5" i="11" l="1"/>
  <c r="EL4" i="11"/>
  <c r="EL6" i="11"/>
  <c r="EN5" i="11" l="1"/>
  <c r="EM6" i="11"/>
  <c r="EO5" i="11" l="1"/>
  <c r="EN6" i="11"/>
  <c r="EO6" i="11" l="1"/>
  <c r="EP5" i="11"/>
  <c r="EQ5" i="11" l="1"/>
  <c r="EP6" i="11"/>
  <c r="ER5" i="11" l="1"/>
  <c r="EQ6" i="11"/>
  <c r="ER6" i="11" l="1"/>
  <c r="ES5" i="11"/>
  <c r="ES4" i="11" l="1"/>
  <c r="ES6" i="11"/>
  <c r="ET5" i="11"/>
  <c r="ET6" i="11" l="1"/>
  <c r="EU5" i="11"/>
  <c r="EU6" i="11" l="1"/>
  <c r="EV5" i="11"/>
  <c r="EV6" i="11" l="1"/>
  <c r="EW5" i="11"/>
  <c r="EX5" i="11" l="1"/>
  <c r="EW6" i="11"/>
  <c r="EX6" i="11" l="1"/>
  <c r="EY5" i="11"/>
  <c r="EY6" i="11" l="1"/>
  <c r="EZ5" i="11"/>
  <c r="EZ4" i="11" l="1"/>
  <c r="FA5" i="11"/>
  <c r="EZ6" i="11"/>
  <c r="FA6" i="11" l="1"/>
  <c r="FB5" i="11"/>
  <c r="FC5" i="11" l="1"/>
  <c r="FB6" i="11"/>
  <c r="FD5" i="11" l="1"/>
  <c r="FC6" i="11"/>
  <c r="FD6" i="11" l="1"/>
  <c r="FE5" i="11"/>
  <c r="FF5" i="11" l="1"/>
  <c r="FE6" i="11"/>
  <c r="FF6" i="11" l="1"/>
  <c r="FG5" i="11"/>
  <c r="FH5" i="11" l="1"/>
  <c r="FG4" i="11"/>
  <c r="FG6" i="11"/>
  <c r="FH6" i="11" l="1"/>
  <c r="FI5" i="11"/>
  <c r="FJ5" i="11" l="1"/>
  <c r="FI6" i="11"/>
  <c r="FK5" i="11" l="1"/>
  <c r="FJ6" i="11"/>
  <c r="FL5" i="11" l="1"/>
  <c r="FK6" i="11"/>
  <c r="FL6" i="11" l="1"/>
  <c r="FM5" i="11"/>
  <c r="FM6" i="11" l="1"/>
  <c r="FN5" i="11"/>
  <c r="FN4" i="11" l="1"/>
  <c r="FO5" i="11"/>
  <c r="FN6" i="11"/>
  <c r="FO6" i="11" l="1"/>
  <c r="FP5" i="11"/>
  <c r="FQ5" i="11" l="1"/>
  <c r="FP6" i="11"/>
  <c r="FR5" i="11" l="1"/>
  <c r="FQ6" i="11"/>
  <c r="FR6" i="11" l="1"/>
  <c r="FS5" i="11"/>
  <c r="FT5" i="11" l="1"/>
  <c r="FS6" i="11"/>
  <c r="FT6" i="11" l="1"/>
  <c r="FU5" i="11"/>
  <c r="FU4" i="11" l="1"/>
  <c r="FV5" i="11"/>
  <c r="FU6" i="11"/>
  <c r="FW5" i="11" l="1"/>
  <c r="FV6" i="11"/>
  <c r="FW6" i="11" l="1"/>
  <c r="FX5" i="11"/>
  <c r="FX6" i="11" l="1"/>
  <c r="FY5" i="11"/>
  <c r="FZ5" i="11" l="1"/>
  <c r="FY6" i="11"/>
  <c r="GA5" i="11" l="1"/>
  <c r="FZ6" i="11"/>
  <c r="GA6" i="11" l="1"/>
  <c r="GB5" i="11"/>
  <c r="GB6" i="11" l="1"/>
  <c r="GC5" i="11"/>
  <c r="GB4" i="11"/>
  <c r="GC6" i="11" l="1"/>
  <c r="GD5" i="11"/>
  <c r="GD6" i="11" l="1"/>
  <c r="GE5" i="11"/>
  <c r="GF5" i="11" l="1"/>
  <c r="GE6" i="11"/>
  <c r="GF6" i="11" l="1"/>
  <c r="GG5" i="11"/>
  <c r="GH5" i="11" l="1"/>
  <c r="GG6" i="11"/>
  <c r="GH6" i="11" l="1"/>
  <c r="GI5" i="11"/>
  <c r="GJ5" i="11" l="1"/>
  <c r="GI4" i="11"/>
  <c r="GI6" i="11"/>
  <c r="GJ6" i="11" l="1"/>
  <c r="GK5" i="11"/>
  <c r="GL5" i="11" l="1"/>
  <c r="GK6" i="11"/>
  <c r="GM5" i="11" l="1"/>
  <c r="GL6" i="11"/>
  <c r="GN5" i="11" l="1"/>
  <c r="GM6" i="11"/>
  <c r="GN6" i="11" l="1"/>
  <c r="GO5" i="11"/>
  <c r="GO6" i="11" l="1"/>
  <c r="GP5" i="11"/>
  <c r="GQ5" i="11" l="1"/>
  <c r="GP4" i="11"/>
  <c r="GP6" i="11"/>
  <c r="GQ6" i="11" l="1"/>
  <c r="GR5" i="11"/>
  <c r="GS5" i="11" l="1"/>
  <c r="GR6" i="11"/>
  <c r="GT5" i="11" l="1"/>
  <c r="GS6" i="11"/>
  <c r="GU5" i="11" l="1"/>
  <c r="GT6" i="11"/>
  <c r="GV5" i="11" l="1"/>
  <c r="GU6" i="11"/>
  <c r="GV6" i="11" l="1"/>
  <c r="GW5" i="11"/>
  <c r="GW4" i="11" l="1"/>
  <c r="GW6" i="11"/>
  <c r="GX5" i="11"/>
  <c r="GX6" i="11" l="1"/>
  <c r="GY5" i="11"/>
  <c r="GZ5" i="11" l="1"/>
  <c r="GY6" i="11"/>
  <c r="GZ6" i="11" l="1"/>
  <c r="HA5" i="11"/>
  <c r="HA6" i="11" l="1"/>
  <c r="HB5" i="11"/>
  <c r="HC5" i="11" l="1"/>
  <c r="HC6" i="11" s="1"/>
  <c r="HB6" i="11"/>
</calcChain>
</file>

<file path=xl/sharedStrings.xml><?xml version="1.0" encoding="utf-8"?>
<sst xmlns="http://schemas.openxmlformats.org/spreadsheetml/2006/main" count="59" uniqueCount="49">
  <si>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</si>
  <si>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</si>
  <si>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</si>
  <si>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</si>
  <si>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</si>
  <si>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</si>
  <si>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</si>
  <si>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</si>
  <si>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</si>
  <si>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</si>
  <si>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</si>
  <si>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</si>
  <si>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</si>
  <si>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</si>
  <si>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</si>
  <si>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</si>
  <si>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</si>
  <si>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</si>
  <si>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</si>
  <si>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</si>
  <si>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</si>
  <si>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</si>
  <si>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</si>
  <si>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</si>
  <si>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</si>
  <si>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</si>
  <si>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</si>
  <si>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</si>
  <si>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</si>
  <si>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</si>
  <si>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</si>
  <si>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</si>
  <si>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</si>
  <si>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</si>
  <si>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</si>
  <si>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</si>
  <si>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</si>
  <si>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</si>
  <si>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</si>
  <si>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 Gathering</t>
  </si>
  <si>
    <t>First Increment</t>
  </si>
  <si>
    <t>Analysis and Design</t>
  </si>
  <si>
    <t>Development</t>
  </si>
  <si>
    <t>Testing</t>
  </si>
  <si>
    <t>Deployment</t>
  </si>
  <si>
    <t>Second Increment</t>
  </si>
  <si>
    <t>Third Increment</t>
  </si>
  <si>
    <t>YOUR NAME: The Happy Reader</t>
  </si>
  <si>
    <t>THE HAPPY READER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</si>
</sst>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sz val="11"/>
      <color rgb="FF002060"/>
      <name val="Calibri"/>
      <family val="2"/>
      <scheme val="minor"/>
    </font>
    <font>
      <b/>
      <sz val="20"/>
      <color theme="0"/>
      <name val="Calibri"/>
      <family val="2"/>
      <scheme val="minor"/>
    </font>
    <font>
      <sz val="20"/>
      <color theme="1"/>
      <name val="Calibri"/>
      <family val="2"/>
      <scheme val="minor"/>
    </font>
    <font>
      <sz val="10"/>
      <color theme="0"/>
      <name val="Arial"/>
      <family val="2"/>
    </font>
    <font>
      <b/>
      <sz val="14"/>
      <color theme="1"/>
      <name val="Calibri"/>
      <family val="2"/>
      <scheme val="minor"/>
    </font>
    <font>
      <b/>
      <sz val="26"/>
      <color theme="1" tint="0.34998626667073579"/>
      <name val="Calibri"/>
      <family val="2"/>
      <scheme val="major"/>
    </font>
    <font>
      <b/>
      <sz val="26"/>
      <color theme="4" tint="-0.249977111117893"/>
      <name val="Calibri"/>
      <family val="2"/>
      <scheme val="major"/>
    </font>
    <font>
      <sz val="26"/>
      <name val="Calibri"/>
      <family val="2"/>
      <scheme val="minor"/>
    </font>
    <font>
      <b/>
      <sz val="18"/>
      <color theme="1"/>
      <name val="Arial"/>
      <family val="2"/>
    </font>
    <font>
      <sz val="26"/>
      <color theme="1"/>
      <name val="Calibri"/>
      <family val="2"/>
      <scheme val="minor"/>
    </font>
    <font>
      <b/>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249977111117893"/>
        <bgColor indexed="64"/>
      </patternFill>
    </fill>
    <fill>
      <patternFill patternType="solid">
        <fgColor theme="2"/>
        <bgColor indexed="64"/>
      </patternFill>
    </fill>
    <fill>
      <patternFill patternType="solid">
        <fgColor theme="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indexed="64"/>
      </top>
      <bottom/>
      <diagonal/>
    </border>
  </borders>
  <cellStyleXfs count="13">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43"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11" borderId="1" xfId="0" applyFont="1" applyFill="1" applyBorder="1" applyAlignment="1">
      <alignment horizontal="center" vertical="center" wrapText="1"/>
    </xf>
    <xf numFmtId="0" fontId="9" fillId="10"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6" fillId="2" borderId="2" xfId="0" applyFont="1" applyFill="1" applyBorder="1" applyAlignment="1">
      <alignment horizontal="left" vertical="center" indent="1"/>
    </xf>
    <xf numFmtId="0" fontId="6"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8" fillId="0" borderId="0" xfId="7">
      <alignment vertical="top"/>
    </xf>
    <xf numFmtId="0" fontId="21" fillId="12" borderId="9" xfId="0" applyFont="1" applyFill="1" applyBorder="1" applyAlignment="1">
      <alignment vertical="center"/>
    </xf>
    <xf numFmtId="0" fontId="21" fillId="13" borderId="9" xfId="0" applyFont="1" applyFill="1" applyBorder="1" applyAlignment="1">
      <alignment vertical="center"/>
    </xf>
    <xf numFmtId="0" fontId="22" fillId="11" borderId="1" xfId="0" applyFont="1" applyFill="1" applyBorder="1" applyAlignment="1">
      <alignment horizontal="left" vertical="center" indent="1"/>
    </xf>
    <xf numFmtId="0" fontId="22" fillId="11" borderId="1" xfId="0" applyFont="1" applyFill="1" applyBorder="1" applyAlignment="1">
      <alignment horizontal="center" vertical="center" wrapText="1"/>
    </xf>
    <xf numFmtId="0" fontId="23" fillId="0" borderId="0" xfId="0" applyFont="1"/>
    <xf numFmtId="0" fontId="23" fillId="0" borderId="0" xfId="0" applyFont="1" applyAlignment="1">
      <alignment wrapText="1"/>
    </xf>
    <xf numFmtId="0" fontId="20" fillId="14" borderId="0" xfId="0" applyFont="1" applyFill="1"/>
    <xf numFmtId="0" fontId="19" fillId="14" borderId="0" xfId="0" applyFont="1" applyFill="1"/>
    <xf numFmtId="0" fontId="24" fillId="14" borderId="0" xfId="1" applyFont="1" applyFill="1" applyProtection="1">
      <alignment vertical="top"/>
    </xf>
    <xf numFmtId="167" fontId="4" fillId="6" borderId="6" xfId="0" applyNumberFormat="1" applyFont="1" applyFill="1" applyBorder="1" applyAlignment="1">
      <alignment horizontal="center" vertical="center"/>
    </xf>
    <xf numFmtId="167" fontId="4" fillId="6" borderId="0" xfId="0" applyNumberFormat="1" applyFont="1" applyFill="1" applyAlignment="1">
      <alignment horizontal="center" vertical="center"/>
    </xf>
    <xf numFmtId="167" fontId="4" fillId="6" borderId="7" xfId="0" applyNumberFormat="1" applyFont="1" applyFill="1" applyBorder="1" applyAlignment="1">
      <alignment horizontal="center" vertical="center"/>
    </xf>
    <xf numFmtId="0" fontId="0" fillId="0" borderId="12" xfId="0" applyBorder="1" applyAlignment="1">
      <alignment horizontal="center" vertical="center"/>
    </xf>
    <xf numFmtId="0" fontId="25" fillId="0" borderId="0" xfId="6" applyFont="1"/>
    <xf numFmtId="0" fontId="26" fillId="0" borderId="0" xfId="5" applyFont="1" applyAlignment="1">
      <alignment horizontal="left"/>
    </xf>
    <xf numFmtId="0" fontId="27" fillId="0" borderId="0" xfId="0" applyFont="1" applyAlignment="1">
      <alignment horizontal="left"/>
    </xf>
    <xf numFmtId="0" fontId="28" fillId="0" borderId="0" xfId="0" applyFont="1"/>
    <xf numFmtId="0" fontId="28" fillId="0" borderId="0" xfId="0" applyFont="1" applyAlignment="1">
      <alignment horizontal="center"/>
    </xf>
    <xf numFmtId="0" fontId="30" fillId="3" borderId="2" xfId="12" applyFont="1" applyFill="1">
      <alignment horizontal="left" vertical="center" indent="2"/>
    </xf>
    <xf numFmtId="0" fontId="30" fillId="3" borderId="2" xfId="11" applyFont="1" applyFill="1">
      <alignment horizontal="center" vertical="center"/>
    </xf>
    <xf numFmtId="9" fontId="28" fillId="3" borderId="2" xfId="2" applyFont="1" applyFill="1" applyBorder="1" applyAlignment="1">
      <alignment horizontal="center" vertical="center"/>
    </xf>
    <xf numFmtId="164" fontId="30" fillId="3" borderId="2" xfId="10" applyFont="1" applyFill="1">
      <alignment horizontal="center" vertical="center"/>
    </xf>
    <xf numFmtId="0" fontId="31" fillId="7" borderId="2" xfId="0" applyFont="1" applyFill="1" applyBorder="1" applyAlignment="1">
      <alignment horizontal="left" vertical="center" indent="1"/>
    </xf>
    <xf numFmtId="0" fontId="30" fillId="7" borderId="2" xfId="11" applyFont="1" applyFill="1">
      <alignment horizontal="center" vertical="center"/>
    </xf>
    <xf numFmtId="9" fontId="28" fillId="7" borderId="2" xfId="2" applyFont="1" applyFill="1" applyBorder="1" applyAlignment="1">
      <alignment horizontal="center" vertical="center"/>
    </xf>
    <xf numFmtId="164" fontId="30" fillId="7" borderId="2" xfId="0" applyNumberFormat="1" applyFont="1" applyFill="1" applyBorder="1" applyAlignment="1">
      <alignment horizontal="center" vertical="center"/>
    </xf>
    <xf numFmtId="164" fontId="28" fillId="7" borderId="2" xfId="0" applyNumberFormat="1" applyFont="1" applyFill="1" applyBorder="1" applyAlignment="1">
      <alignment horizontal="center" vertical="center"/>
    </xf>
    <xf numFmtId="0" fontId="31" fillId="8" borderId="2" xfId="0" applyFont="1" applyFill="1" applyBorder="1" applyAlignment="1">
      <alignment horizontal="left" vertical="center" indent="1"/>
    </xf>
    <xf numFmtId="0" fontId="30" fillId="8" borderId="2" xfId="11" applyFont="1" applyFill="1">
      <alignment horizontal="center" vertical="center"/>
    </xf>
    <xf numFmtId="9" fontId="28" fillId="8" borderId="2" xfId="2" applyFont="1" applyFill="1" applyBorder="1" applyAlignment="1">
      <alignment horizontal="center" vertical="center"/>
    </xf>
    <xf numFmtId="164" fontId="30" fillId="8" borderId="2" xfId="0" applyNumberFormat="1" applyFont="1" applyFill="1" applyBorder="1" applyAlignment="1">
      <alignment horizontal="center" vertical="center"/>
    </xf>
    <xf numFmtId="164" fontId="28" fillId="8" borderId="2" xfId="0" applyNumberFormat="1" applyFont="1" applyFill="1" applyBorder="1" applyAlignment="1">
      <alignment horizontal="center" vertical="center"/>
    </xf>
    <xf numFmtId="0" fontId="30" fillId="4" borderId="2" xfId="12" applyFont="1" applyFill="1">
      <alignment horizontal="left" vertical="center" indent="2"/>
    </xf>
    <xf numFmtId="0" fontId="30" fillId="4" borderId="2" xfId="11" applyFont="1" applyFill="1">
      <alignment horizontal="center" vertical="center"/>
    </xf>
    <xf numFmtId="9" fontId="28" fillId="4" borderId="2" xfId="2" applyFont="1" applyFill="1" applyBorder="1" applyAlignment="1">
      <alignment horizontal="center" vertical="center"/>
    </xf>
    <xf numFmtId="164" fontId="30" fillId="4" borderId="2" xfId="10" applyFont="1" applyFill="1">
      <alignment horizontal="center" vertical="center"/>
    </xf>
    <xf numFmtId="0" fontId="31" fillId="5" borderId="2" xfId="0" applyFont="1" applyFill="1" applyBorder="1" applyAlignment="1">
      <alignment horizontal="left" vertical="center" indent="1"/>
    </xf>
    <xf numFmtId="0" fontId="30" fillId="5" borderId="2" xfId="11" applyFont="1" applyFill="1">
      <alignment horizontal="center" vertical="center"/>
    </xf>
    <xf numFmtId="9" fontId="28" fillId="5" borderId="2" xfId="2" applyFont="1" applyFill="1" applyBorder="1" applyAlignment="1">
      <alignment horizontal="center" vertical="center"/>
    </xf>
    <xf numFmtId="164" fontId="30" fillId="5" borderId="2" xfId="0" applyNumberFormat="1" applyFont="1" applyFill="1" applyBorder="1" applyAlignment="1">
      <alignment horizontal="center" vertical="center"/>
    </xf>
    <xf numFmtId="164" fontId="28" fillId="5" borderId="2" xfId="0" applyNumberFormat="1" applyFont="1" applyFill="1" applyBorder="1" applyAlignment="1">
      <alignment horizontal="center" vertical="center"/>
    </xf>
    <xf numFmtId="0" fontId="30" fillId="9" borderId="2" xfId="12" applyFont="1" applyFill="1">
      <alignment horizontal="left" vertical="center" indent="2"/>
    </xf>
    <xf numFmtId="0" fontId="30" fillId="9" borderId="2" xfId="11" applyFont="1" applyFill="1">
      <alignment horizontal="center" vertical="center"/>
    </xf>
    <xf numFmtId="9" fontId="28" fillId="9" borderId="2" xfId="2" applyFont="1" applyFill="1" applyBorder="1" applyAlignment="1">
      <alignment horizontal="center" vertical="center"/>
    </xf>
    <xf numFmtId="164" fontId="30" fillId="9" borderId="2" xfId="10" applyFont="1" applyFill="1">
      <alignment horizontal="center" vertical="center"/>
    </xf>
    <xf numFmtId="0" fontId="30" fillId="0" borderId="2" xfId="12" applyFont="1">
      <alignment horizontal="left" vertical="center" indent="2"/>
    </xf>
    <xf numFmtId="0" fontId="30" fillId="0" borderId="2" xfId="11" applyFont="1">
      <alignment horizontal="center" vertical="center"/>
    </xf>
    <xf numFmtId="9" fontId="28" fillId="0" borderId="2" xfId="2" applyFont="1" applyBorder="1" applyAlignment="1">
      <alignment horizontal="center" vertical="center"/>
    </xf>
    <xf numFmtId="164" fontId="30" fillId="0" borderId="2" xfId="10" applyFont="1">
      <alignment horizontal="center" vertical="center"/>
    </xf>
    <xf numFmtId="166" fontId="29" fillId="6" borderId="4" xfId="0" applyNumberFormat="1" applyFont="1" applyFill="1" applyBorder="1" applyAlignment="1">
      <alignment horizontal="left" vertical="center" textRotation="90" wrapText="1"/>
    </xf>
    <xf numFmtId="166" fontId="29" fillId="6" borderId="1" xfId="0" applyNumberFormat="1" applyFont="1" applyFill="1" applyBorder="1" applyAlignment="1">
      <alignment horizontal="left" vertical="center" textRotation="90" wrapText="1"/>
    </xf>
    <xf numFmtId="166" fontId="29" fillId="6" borderId="5" xfId="0" applyNumberFormat="1" applyFont="1" applyFill="1" applyBorder="1" applyAlignment="1">
      <alignment horizontal="left" vertical="center" textRotation="90" wrapText="1"/>
    </xf>
    <xf numFmtId="165" fontId="7" fillId="0" borderId="11" xfId="9" applyBorder="1">
      <alignment horizontal="center" vertical="center"/>
    </xf>
    <xf numFmtId="165" fontId="7" fillId="0" borderId="3" xfId="9">
      <alignment horizontal="center" vertical="center"/>
    </xf>
    <xf numFmtId="166" fontId="29" fillId="6" borderId="4" xfId="0" applyNumberFormat="1" applyFont="1" applyFill="1" applyBorder="1" applyAlignment="1">
      <alignment horizontal="left" vertical="center" textRotation="90"/>
    </xf>
    <xf numFmtId="166" fontId="29" fillId="6" borderId="1" xfId="0" applyNumberFormat="1" applyFont="1" applyFill="1" applyBorder="1" applyAlignment="1">
      <alignment horizontal="left" vertical="center" textRotation="90"/>
    </xf>
    <xf numFmtId="166" fontId="29" fillId="6" borderId="5" xfId="0" applyNumberFormat="1" applyFont="1" applyFill="1" applyBorder="1" applyAlignment="1">
      <alignment horizontal="left" vertical="center" textRotation="90"/>
    </xf>
    <xf numFmtId="0" fontId="7" fillId="0" borderId="0" xfId="8">
      <alignment horizontal="right" indent="1"/>
    </xf>
    <xf numFmtId="0" fontId="7" fillId="0" borderId="7" xfId="8" applyBorder="1">
      <alignment horizontal="right" indent="1"/>
    </xf>
    <xf numFmtId="0" fontId="7" fillId="0" borderId="0"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41">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0"/>
      <tableStyleElement type="headerRow" dxfId="139"/>
      <tableStyleElement type="totalRow" dxfId="138"/>
      <tableStyleElement type="firstColumn" dxfId="137"/>
      <tableStyleElement type="lastColumn" dxfId="136"/>
      <tableStyleElement type="firstRowStripe" dxfId="135"/>
      <tableStyleElement type="secondRowStripe" dxfId="134"/>
      <tableStyleElement type="firstColumnStripe" dxfId="133"/>
      <tableStyleElement type="secondColumnStripe" dxfId="1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C28"/>
  <sheetViews>
    <sheetView showGridLines="0" tabSelected="1" showRuler="0" topLeftCell="B1" zoomScale="55" zoomScaleNormal="55" zoomScalePageLayoutView="70" workbookViewId="0">
      <pane ySplit="6" topLeftCell="A7" activePane="bottomLeft" state="frozen"/>
      <selection pane="bottomLeft" activeCell="B1" sqref="B1"/>
    </sheetView>
  </sheetViews>
  <sheetFormatPr defaultRowHeight="30" customHeight="1" x14ac:dyDescent="0.3"/>
  <cols>
    <col min="1" max="1" width="2.6640625" style="30" customWidth="1"/>
    <col min="2" max="2" width="54" customWidth="1"/>
    <col min="3" max="3" width="30.6640625" hidden="1" customWidth="1"/>
    <col min="4" max="4" width="21.33203125" customWidth="1"/>
    <col min="5" max="5" width="21.88671875" style="3" customWidth="1"/>
    <col min="6" max="6" width="24.21875" customWidth="1"/>
    <col min="7" max="7" width="1.33203125" customWidth="1"/>
    <col min="8" max="8" width="4" hidden="1" customWidth="1"/>
    <col min="9" max="211" width="1.21875" customWidth="1"/>
  </cols>
  <sheetData>
    <row r="1" spans="1:211" ht="30" customHeight="1" x14ac:dyDescent="0.65">
      <c r="A1" s="31" t="s">
        <v>30</v>
      </c>
      <c r="B1" s="48" t="s">
        <v>48</v>
      </c>
      <c r="C1" s="49"/>
      <c r="D1" s="50"/>
      <c r="E1" s="51"/>
      <c r="F1" s="19"/>
      <c r="H1" s="1"/>
      <c r="I1" s="40"/>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row>
    <row r="2" spans="1:211" ht="30" customHeight="1" x14ac:dyDescent="0.35">
      <c r="A2" s="30" t="s">
        <v>24</v>
      </c>
      <c r="B2" s="47" t="s">
        <v>47</v>
      </c>
      <c r="I2" s="42"/>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row>
    <row r="3" spans="1:211" ht="12" customHeight="1" x14ac:dyDescent="0.3">
      <c r="A3" s="30" t="s">
        <v>31</v>
      </c>
      <c r="B3" s="33"/>
      <c r="C3" s="91" t="s">
        <v>1</v>
      </c>
      <c r="D3" s="92"/>
      <c r="E3" s="86">
        <f>DATE(2022,10,2)</f>
        <v>44836</v>
      </c>
      <c r="F3" s="87"/>
    </row>
    <row r="4" spans="1:211" ht="137.4" customHeight="1" x14ac:dyDescent="0.3">
      <c r="A4" s="31" t="s">
        <v>32</v>
      </c>
      <c r="C4" s="91" t="s">
        <v>8</v>
      </c>
      <c r="D4" s="93"/>
      <c r="E4" s="46">
        <v>1</v>
      </c>
      <c r="I4" s="88">
        <f>I5</f>
        <v>44837</v>
      </c>
      <c r="J4" s="89"/>
      <c r="K4" s="89"/>
      <c r="L4" s="89"/>
      <c r="M4" s="89"/>
      <c r="N4" s="89"/>
      <c r="O4" s="90"/>
      <c r="P4" s="83">
        <f>P5</f>
        <v>44844</v>
      </c>
      <c r="Q4" s="84"/>
      <c r="R4" s="84"/>
      <c r="S4" s="84"/>
      <c r="T4" s="84"/>
      <c r="U4" s="84"/>
      <c r="V4" s="85"/>
      <c r="W4" s="83">
        <f>W5</f>
        <v>44851</v>
      </c>
      <c r="X4" s="84"/>
      <c r="Y4" s="84"/>
      <c r="Z4" s="84"/>
      <c r="AA4" s="84"/>
      <c r="AB4" s="84"/>
      <c r="AC4" s="85"/>
      <c r="AD4" s="83">
        <f>AD5</f>
        <v>44858</v>
      </c>
      <c r="AE4" s="84"/>
      <c r="AF4" s="84"/>
      <c r="AG4" s="84"/>
      <c r="AH4" s="84"/>
      <c r="AI4" s="84"/>
      <c r="AJ4" s="85"/>
      <c r="AK4" s="83">
        <f>AK5</f>
        <v>44865</v>
      </c>
      <c r="AL4" s="84"/>
      <c r="AM4" s="84"/>
      <c r="AN4" s="84"/>
      <c r="AO4" s="84"/>
      <c r="AP4" s="84"/>
      <c r="AQ4" s="85"/>
      <c r="AR4" s="83">
        <f>AR5</f>
        <v>44872</v>
      </c>
      <c r="AS4" s="84"/>
      <c r="AT4" s="84"/>
      <c r="AU4" s="84"/>
      <c r="AV4" s="84"/>
      <c r="AW4" s="84"/>
      <c r="AX4" s="85"/>
      <c r="AY4" s="83">
        <f>AY5</f>
        <v>44879</v>
      </c>
      <c r="AZ4" s="84"/>
      <c r="BA4" s="84"/>
      <c r="BB4" s="84"/>
      <c r="BC4" s="84"/>
      <c r="BD4" s="84"/>
      <c r="BE4" s="85"/>
      <c r="BF4" s="83">
        <f>BF5</f>
        <v>44886</v>
      </c>
      <c r="BG4" s="84"/>
      <c r="BH4" s="84"/>
      <c r="BI4" s="84"/>
      <c r="BJ4" s="84"/>
      <c r="BK4" s="84"/>
      <c r="BL4" s="85"/>
      <c r="BM4" s="83">
        <f>BM5</f>
        <v>44893</v>
      </c>
      <c r="BN4" s="84"/>
      <c r="BO4" s="84"/>
      <c r="BP4" s="84"/>
      <c r="BQ4" s="84"/>
      <c r="BR4" s="84"/>
      <c r="BS4" s="85"/>
      <c r="BT4" s="83">
        <f>BT5</f>
        <v>44900</v>
      </c>
      <c r="BU4" s="84"/>
      <c r="BV4" s="84"/>
      <c r="BW4" s="84"/>
      <c r="BX4" s="84"/>
      <c r="BY4" s="84"/>
      <c r="BZ4" s="85"/>
      <c r="CA4" s="83">
        <f>CA5</f>
        <v>44907</v>
      </c>
      <c r="CB4" s="84"/>
      <c r="CC4" s="84"/>
      <c r="CD4" s="84"/>
      <c r="CE4" s="84"/>
      <c r="CF4" s="84"/>
      <c r="CG4" s="85"/>
      <c r="CH4" s="83">
        <f>CH5</f>
        <v>44914</v>
      </c>
      <c r="CI4" s="84"/>
      <c r="CJ4" s="84"/>
      <c r="CK4" s="84"/>
      <c r="CL4" s="84"/>
      <c r="CM4" s="84"/>
      <c r="CN4" s="85"/>
      <c r="CO4" s="83">
        <f>CO5</f>
        <v>44921</v>
      </c>
      <c r="CP4" s="84"/>
      <c r="CQ4" s="84"/>
      <c r="CR4" s="84"/>
      <c r="CS4" s="84"/>
      <c r="CT4" s="84"/>
      <c r="CU4" s="85"/>
      <c r="CV4" s="83">
        <f>CV5</f>
        <v>44928</v>
      </c>
      <c r="CW4" s="84"/>
      <c r="CX4" s="84"/>
      <c r="CY4" s="84"/>
      <c r="CZ4" s="84"/>
      <c r="DA4" s="84"/>
      <c r="DB4" s="85"/>
      <c r="DC4" s="83">
        <f>DC5</f>
        <v>44935</v>
      </c>
      <c r="DD4" s="84"/>
      <c r="DE4" s="84"/>
      <c r="DF4" s="84"/>
      <c r="DG4" s="84"/>
      <c r="DH4" s="84"/>
      <c r="DI4" s="85"/>
      <c r="DJ4" s="83">
        <f>DJ5</f>
        <v>44942</v>
      </c>
      <c r="DK4" s="84"/>
      <c r="DL4" s="84"/>
      <c r="DM4" s="84"/>
      <c r="DN4" s="84"/>
      <c r="DO4" s="84"/>
      <c r="DP4" s="85"/>
      <c r="DQ4" s="83">
        <f>DQ5</f>
        <v>44949</v>
      </c>
      <c r="DR4" s="84"/>
      <c r="DS4" s="84"/>
      <c r="DT4" s="84"/>
      <c r="DU4" s="84"/>
      <c r="DV4" s="84"/>
      <c r="DW4" s="85"/>
      <c r="DX4" s="83">
        <f>DX5</f>
        <v>44956</v>
      </c>
      <c r="DY4" s="84"/>
      <c r="DZ4" s="84"/>
      <c r="EA4" s="84"/>
      <c r="EB4" s="84"/>
      <c r="EC4" s="84"/>
      <c r="ED4" s="85"/>
      <c r="EE4" s="83">
        <f>EE5</f>
        <v>44963</v>
      </c>
      <c r="EF4" s="84"/>
      <c r="EG4" s="84"/>
      <c r="EH4" s="84"/>
      <c r="EI4" s="84"/>
      <c r="EJ4" s="84"/>
      <c r="EK4" s="85"/>
      <c r="EL4" s="83">
        <f>EL5</f>
        <v>44970</v>
      </c>
      <c r="EM4" s="84"/>
      <c r="EN4" s="84"/>
      <c r="EO4" s="84"/>
      <c r="EP4" s="84"/>
      <c r="EQ4" s="84"/>
      <c r="ER4" s="85"/>
      <c r="ES4" s="83">
        <f>ES5</f>
        <v>44977</v>
      </c>
      <c r="ET4" s="84"/>
      <c r="EU4" s="84"/>
      <c r="EV4" s="84"/>
      <c r="EW4" s="84"/>
      <c r="EX4" s="84"/>
      <c r="EY4" s="85"/>
      <c r="EZ4" s="83">
        <f>EZ5</f>
        <v>44984</v>
      </c>
      <c r="FA4" s="84"/>
      <c r="FB4" s="84"/>
      <c r="FC4" s="84"/>
      <c r="FD4" s="84"/>
      <c r="FE4" s="84"/>
      <c r="FF4" s="85"/>
      <c r="FG4" s="83">
        <f>FG5</f>
        <v>44991</v>
      </c>
      <c r="FH4" s="84"/>
      <c r="FI4" s="84"/>
      <c r="FJ4" s="84"/>
      <c r="FK4" s="84"/>
      <c r="FL4" s="84"/>
      <c r="FM4" s="85"/>
      <c r="FN4" s="83">
        <f>FN5</f>
        <v>44998</v>
      </c>
      <c r="FO4" s="84"/>
      <c r="FP4" s="84"/>
      <c r="FQ4" s="84"/>
      <c r="FR4" s="84"/>
      <c r="FS4" s="84"/>
      <c r="FT4" s="85"/>
      <c r="FU4" s="83">
        <f>FU5</f>
        <v>45005</v>
      </c>
      <c r="FV4" s="84"/>
      <c r="FW4" s="84"/>
      <c r="FX4" s="84"/>
      <c r="FY4" s="84"/>
      <c r="FZ4" s="84"/>
      <c r="GA4" s="85"/>
      <c r="GB4" s="83">
        <f>GB5</f>
        <v>45012</v>
      </c>
      <c r="GC4" s="84"/>
      <c r="GD4" s="84"/>
      <c r="GE4" s="84"/>
      <c r="GF4" s="84"/>
      <c r="GG4" s="84"/>
      <c r="GH4" s="85"/>
      <c r="GI4" s="83">
        <f>GI5</f>
        <v>45019</v>
      </c>
      <c r="GJ4" s="84"/>
      <c r="GK4" s="84"/>
      <c r="GL4" s="84"/>
      <c r="GM4" s="84"/>
      <c r="GN4" s="84"/>
      <c r="GO4" s="85"/>
      <c r="GP4" s="83">
        <f>GP5</f>
        <v>45026</v>
      </c>
      <c r="GQ4" s="84"/>
      <c r="GR4" s="84"/>
      <c r="GS4" s="84"/>
      <c r="GT4" s="84"/>
      <c r="GU4" s="84"/>
      <c r="GV4" s="85"/>
      <c r="GW4" s="83">
        <f>GW5</f>
        <v>45033</v>
      </c>
      <c r="GX4" s="84"/>
      <c r="GY4" s="84"/>
      <c r="GZ4" s="84"/>
      <c r="HA4" s="84"/>
      <c r="HB4" s="84"/>
      <c r="HC4" s="85"/>
    </row>
    <row r="5" spans="1:211" ht="15" customHeight="1" x14ac:dyDescent="0.3">
      <c r="A5" s="31" t="s">
        <v>33</v>
      </c>
      <c r="B5" s="94"/>
      <c r="C5" s="94"/>
      <c r="D5" s="94"/>
      <c r="E5" s="94"/>
      <c r="F5" s="94"/>
      <c r="G5" s="94"/>
      <c r="I5" s="43">
        <f>Project_Start-WEEKDAY(Project_Start,1)+2+7*(Display_Week-1)</f>
        <v>44837</v>
      </c>
      <c r="J5" s="44">
        <f>I5+1</f>
        <v>44838</v>
      </c>
      <c r="K5" s="44">
        <f t="shared" ref="K5:AX5" si="0">J5+1</f>
        <v>44839</v>
      </c>
      <c r="L5" s="44">
        <f t="shared" si="0"/>
        <v>44840</v>
      </c>
      <c r="M5" s="44">
        <f t="shared" si="0"/>
        <v>44841</v>
      </c>
      <c r="N5" s="44">
        <f t="shared" si="0"/>
        <v>44842</v>
      </c>
      <c r="O5" s="45">
        <f t="shared" si="0"/>
        <v>44843</v>
      </c>
      <c r="P5" s="43">
        <f>O5+1</f>
        <v>44844</v>
      </c>
      <c r="Q5" s="44">
        <f>P5+1</f>
        <v>44845</v>
      </c>
      <c r="R5" s="44">
        <f t="shared" si="0"/>
        <v>44846</v>
      </c>
      <c r="S5" s="44">
        <f t="shared" si="0"/>
        <v>44847</v>
      </c>
      <c r="T5" s="44">
        <f t="shared" si="0"/>
        <v>44848</v>
      </c>
      <c r="U5" s="44">
        <f t="shared" si="0"/>
        <v>44849</v>
      </c>
      <c r="V5" s="45">
        <f t="shared" si="0"/>
        <v>44850</v>
      </c>
      <c r="W5" s="43">
        <f>V5+1</f>
        <v>44851</v>
      </c>
      <c r="X5" s="44">
        <f>W5+1</f>
        <v>44852</v>
      </c>
      <c r="Y5" s="44">
        <f t="shared" si="0"/>
        <v>44853</v>
      </c>
      <c r="Z5" s="44">
        <f t="shared" si="0"/>
        <v>44854</v>
      </c>
      <c r="AA5" s="44">
        <f t="shared" si="0"/>
        <v>44855</v>
      </c>
      <c r="AB5" s="44">
        <f t="shared" si="0"/>
        <v>44856</v>
      </c>
      <c r="AC5" s="45">
        <f t="shared" si="0"/>
        <v>44857</v>
      </c>
      <c r="AD5" s="43">
        <f>AC5+1</f>
        <v>44858</v>
      </c>
      <c r="AE5" s="44">
        <f>AD5+1</f>
        <v>44859</v>
      </c>
      <c r="AF5" s="44">
        <f t="shared" si="0"/>
        <v>44860</v>
      </c>
      <c r="AG5" s="44">
        <f t="shared" si="0"/>
        <v>44861</v>
      </c>
      <c r="AH5" s="44">
        <f t="shared" si="0"/>
        <v>44862</v>
      </c>
      <c r="AI5" s="44">
        <f t="shared" si="0"/>
        <v>44863</v>
      </c>
      <c r="AJ5" s="45">
        <f t="shared" si="0"/>
        <v>44864</v>
      </c>
      <c r="AK5" s="43">
        <f>AJ5+1</f>
        <v>44865</v>
      </c>
      <c r="AL5" s="44">
        <f>AK5+1</f>
        <v>44866</v>
      </c>
      <c r="AM5" s="44">
        <f t="shared" si="0"/>
        <v>44867</v>
      </c>
      <c r="AN5" s="44">
        <f t="shared" si="0"/>
        <v>44868</v>
      </c>
      <c r="AO5" s="44">
        <f t="shared" si="0"/>
        <v>44869</v>
      </c>
      <c r="AP5" s="44">
        <f t="shared" si="0"/>
        <v>44870</v>
      </c>
      <c r="AQ5" s="45">
        <f t="shared" si="0"/>
        <v>44871</v>
      </c>
      <c r="AR5" s="43">
        <f>AQ5+1</f>
        <v>44872</v>
      </c>
      <c r="AS5" s="44">
        <f>AR5+1</f>
        <v>44873</v>
      </c>
      <c r="AT5" s="44">
        <f t="shared" si="0"/>
        <v>44874</v>
      </c>
      <c r="AU5" s="44">
        <f t="shared" si="0"/>
        <v>44875</v>
      </c>
      <c r="AV5" s="44">
        <f t="shared" si="0"/>
        <v>44876</v>
      </c>
      <c r="AW5" s="44">
        <f t="shared" si="0"/>
        <v>44877</v>
      </c>
      <c r="AX5" s="45">
        <f t="shared" si="0"/>
        <v>44878</v>
      </c>
      <c r="AY5" s="43">
        <f>AX5+1</f>
        <v>44879</v>
      </c>
      <c r="AZ5" s="44">
        <f>AY5+1</f>
        <v>44880</v>
      </c>
      <c r="BA5" s="44">
        <f t="shared" ref="BA5:BE5" si="1">AZ5+1</f>
        <v>44881</v>
      </c>
      <c r="BB5" s="44">
        <f t="shared" si="1"/>
        <v>44882</v>
      </c>
      <c r="BC5" s="44">
        <f t="shared" si="1"/>
        <v>44883</v>
      </c>
      <c r="BD5" s="44">
        <f t="shared" si="1"/>
        <v>44884</v>
      </c>
      <c r="BE5" s="45">
        <f t="shared" si="1"/>
        <v>44885</v>
      </c>
      <c r="BF5" s="43">
        <f>BE5+1</f>
        <v>44886</v>
      </c>
      <c r="BG5" s="44">
        <f>BF5+1</f>
        <v>44887</v>
      </c>
      <c r="BH5" s="44">
        <f t="shared" ref="BH5:BL5" si="2">BG5+1</f>
        <v>44888</v>
      </c>
      <c r="BI5" s="44">
        <f t="shared" si="2"/>
        <v>44889</v>
      </c>
      <c r="BJ5" s="44">
        <f t="shared" si="2"/>
        <v>44890</v>
      </c>
      <c r="BK5" s="44">
        <f t="shared" si="2"/>
        <v>44891</v>
      </c>
      <c r="BL5" s="45">
        <f t="shared" si="2"/>
        <v>44892</v>
      </c>
      <c r="BM5" s="43">
        <f>BL5+1</f>
        <v>44893</v>
      </c>
      <c r="BN5" s="44">
        <f>BM5+1</f>
        <v>44894</v>
      </c>
      <c r="BO5" s="44">
        <f t="shared" ref="BO5" si="3">BN5+1</f>
        <v>44895</v>
      </c>
      <c r="BP5" s="44">
        <f t="shared" ref="BP5" si="4">BO5+1</f>
        <v>44896</v>
      </c>
      <c r="BQ5" s="44">
        <f t="shared" ref="BQ5" si="5">BP5+1</f>
        <v>44897</v>
      </c>
      <c r="BR5" s="44">
        <f t="shared" ref="BR5" si="6">BQ5+1</f>
        <v>44898</v>
      </c>
      <c r="BS5" s="45">
        <f t="shared" ref="BS5" si="7">BR5+1</f>
        <v>44899</v>
      </c>
      <c r="BT5" s="43">
        <f>BS5+1</f>
        <v>44900</v>
      </c>
      <c r="BU5" s="44">
        <f>BT5+1</f>
        <v>44901</v>
      </c>
      <c r="BV5" s="44">
        <f t="shared" ref="BV5" si="8">BU5+1</f>
        <v>44902</v>
      </c>
      <c r="BW5" s="44">
        <f t="shared" ref="BW5" si="9">BV5+1</f>
        <v>44903</v>
      </c>
      <c r="BX5" s="44">
        <f t="shared" ref="BX5" si="10">BW5+1</f>
        <v>44904</v>
      </c>
      <c r="BY5" s="44">
        <f t="shared" ref="BY5" si="11">BX5+1</f>
        <v>44905</v>
      </c>
      <c r="BZ5" s="45">
        <f t="shared" ref="BZ5" si="12">BY5+1</f>
        <v>44906</v>
      </c>
      <c r="CA5" s="43">
        <f>BZ5+1</f>
        <v>44907</v>
      </c>
      <c r="CB5" s="44">
        <f>CA5+1</f>
        <v>44908</v>
      </c>
      <c r="CC5" s="44">
        <f t="shared" ref="CC5" si="13">CB5+1</f>
        <v>44909</v>
      </c>
      <c r="CD5" s="44">
        <f t="shared" ref="CD5" si="14">CC5+1</f>
        <v>44910</v>
      </c>
      <c r="CE5" s="44">
        <f t="shared" ref="CE5" si="15">CD5+1</f>
        <v>44911</v>
      </c>
      <c r="CF5" s="44">
        <f t="shared" ref="CF5" si="16">CE5+1</f>
        <v>44912</v>
      </c>
      <c r="CG5" s="45">
        <f t="shared" ref="CG5" si="17">CF5+1</f>
        <v>44913</v>
      </c>
      <c r="CH5" s="43">
        <f>CG5+1</f>
        <v>44914</v>
      </c>
      <c r="CI5" s="44">
        <f>CH5+1</f>
        <v>44915</v>
      </c>
      <c r="CJ5" s="44">
        <f t="shared" ref="CJ5" si="18">CI5+1</f>
        <v>44916</v>
      </c>
      <c r="CK5" s="44">
        <f t="shared" ref="CK5" si="19">CJ5+1</f>
        <v>44917</v>
      </c>
      <c r="CL5" s="44">
        <f t="shared" ref="CL5" si="20">CK5+1</f>
        <v>44918</v>
      </c>
      <c r="CM5" s="44">
        <f t="shared" ref="CM5" si="21">CL5+1</f>
        <v>44919</v>
      </c>
      <c r="CN5" s="45">
        <f t="shared" ref="CN5" si="22">CM5+1</f>
        <v>44920</v>
      </c>
      <c r="CO5" s="43">
        <f>CN5+1</f>
        <v>44921</v>
      </c>
      <c r="CP5" s="44">
        <f>CO5+1</f>
        <v>44922</v>
      </c>
      <c r="CQ5" s="44">
        <f t="shared" ref="CQ5" si="23">CP5+1</f>
        <v>44923</v>
      </c>
      <c r="CR5" s="44">
        <f t="shared" ref="CR5" si="24">CQ5+1</f>
        <v>44924</v>
      </c>
      <c r="CS5" s="44">
        <f t="shared" ref="CS5" si="25">CR5+1</f>
        <v>44925</v>
      </c>
      <c r="CT5" s="44">
        <f t="shared" ref="CT5" si="26">CS5+1</f>
        <v>44926</v>
      </c>
      <c r="CU5" s="45">
        <f t="shared" ref="CU5" si="27">CT5+1</f>
        <v>44927</v>
      </c>
      <c r="CV5" s="43">
        <f>CU5+1</f>
        <v>44928</v>
      </c>
      <c r="CW5" s="44">
        <f>CV5+1</f>
        <v>44929</v>
      </c>
      <c r="CX5" s="44">
        <f t="shared" ref="CX5" si="28">CW5+1</f>
        <v>44930</v>
      </c>
      <c r="CY5" s="44">
        <f t="shared" ref="CY5" si="29">CX5+1</f>
        <v>44931</v>
      </c>
      <c r="CZ5" s="44">
        <f t="shared" ref="CZ5" si="30">CY5+1</f>
        <v>44932</v>
      </c>
      <c r="DA5" s="44">
        <f t="shared" ref="DA5" si="31">CZ5+1</f>
        <v>44933</v>
      </c>
      <c r="DB5" s="45">
        <f t="shared" ref="DB5" si="32">DA5+1</f>
        <v>44934</v>
      </c>
      <c r="DC5" s="43">
        <f>DB5+1</f>
        <v>44935</v>
      </c>
      <c r="DD5" s="44">
        <f>DC5+1</f>
        <v>44936</v>
      </c>
      <c r="DE5" s="44">
        <f t="shared" ref="DE5" si="33">DD5+1</f>
        <v>44937</v>
      </c>
      <c r="DF5" s="44">
        <f t="shared" ref="DF5" si="34">DE5+1</f>
        <v>44938</v>
      </c>
      <c r="DG5" s="44">
        <f t="shared" ref="DG5" si="35">DF5+1</f>
        <v>44939</v>
      </c>
      <c r="DH5" s="44">
        <f t="shared" ref="DH5" si="36">DG5+1</f>
        <v>44940</v>
      </c>
      <c r="DI5" s="45">
        <f t="shared" ref="DI5" si="37">DH5+1</f>
        <v>44941</v>
      </c>
      <c r="DJ5" s="43">
        <f>DI5+1</f>
        <v>44942</v>
      </c>
      <c r="DK5" s="44">
        <f>DJ5+1</f>
        <v>44943</v>
      </c>
      <c r="DL5" s="44">
        <f t="shared" ref="DL5" si="38">DK5+1</f>
        <v>44944</v>
      </c>
      <c r="DM5" s="44">
        <f t="shared" ref="DM5" si="39">DL5+1</f>
        <v>44945</v>
      </c>
      <c r="DN5" s="44">
        <f t="shared" ref="DN5" si="40">DM5+1</f>
        <v>44946</v>
      </c>
      <c r="DO5" s="44">
        <f t="shared" ref="DO5" si="41">DN5+1</f>
        <v>44947</v>
      </c>
      <c r="DP5" s="45">
        <f t="shared" ref="DP5" si="42">DO5+1</f>
        <v>44948</v>
      </c>
      <c r="DQ5" s="43">
        <f>DP5+1</f>
        <v>44949</v>
      </c>
      <c r="DR5" s="44">
        <f>DQ5+1</f>
        <v>44950</v>
      </c>
      <c r="DS5" s="44">
        <f t="shared" ref="DS5" si="43">DR5+1</f>
        <v>44951</v>
      </c>
      <c r="DT5" s="44">
        <f t="shared" ref="DT5" si="44">DS5+1</f>
        <v>44952</v>
      </c>
      <c r="DU5" s="44">
        <f t="shared" ref="DU5" si="45">DT5+1</f>
        <v>44953</v>
      </c>
      <c r="DV5" s="44">
        <f t="shared" ref="DV5" si="46">DU5+1</f>
        <v>44954</v>
      </c>
      <c r="DW5" s="45">
        <f t="shared" ref="DW5" si="47">DV5+1</f>
        <v>44955</v>
      </c>
      <c r="DX5" s="43">
        <f>DW5+1</f>
        <v>44956</v>
      </c>
      <c r="DY5" s="44">
        <f>DX5+1</f>
        <v>44957</v>
      </c>
      <c r="DZ5" s="44">
        <f t="shared" ref="DZ5" si="48">DY5+1</f>
        <v>44958</v>
      </c>
      <c r="EA5" s="44">
        <f t="shared" ref="EA5" si="49">DZ5+1</f>
        <v>44959</v>
      </c>
      <c r="EB5" s="44">
        <f t="shared" ref="EB5" si="50">EA5+1</f>
        <v>44960</v>
      </c>
      <c r="EC5" s="44">
        <f t="shared" ref="EC5" si="51">EB5+1</f>
        <v>44961</v>
      </c>
      <c r="ED5" s="45">
        <f t="shared" ref="ED5" si="52">EC5+1</f>
        <v>44962</v>
      </c>
      <c r="EE5" s="43">
        <f>ED5+1</f>
        <v>44963</v>
      </c>
      <c r="EF5" s="44">
        <f>EE5+1</f>
        <v>44964</v>
      </c>
      <c r="EG5" s="44">
        <f t="shared" ref="EG5" si="53">EF5+1</f>
        <v>44965</v>
      </c>
      <c r="EH5" s="44">
        <f t="shared" ref="EH5" si="54">EG5+1</f>
        <v>44966</v>
      </c>
      <c r="EI5" s="44">
        <f t="shared" ref="EI5" si="55">EH5+1</f>
        <v>44967</v>
      </c>
      <c r="EJ5" s="44">
        <f t="shared" ref="EJ5" si="56">EI5+1</f>
        <v>44968</v>
      </c>
      <c r="EK5" s="45">
        <f t="shared" ref="EK5" si="57">EJ5+1</f>
        <v>44969</v>
      </c>
      <c r="EL5" s="43">
        <f>EK5+1</f>
        <v>44970</v>
      </c>
      <c r="EM5" s="44">
        <f>EL5+1</f>
        <v>44971</v>
      </c>
      <c r="EN5" s="44">
        <f t="shared" ref="EN5" si="58">EM5+1</f>
        <v>44972</v>
      </c>
      <c r="EO5" s="44">
        <f t="shared" ref="EO5" si="59">EN5+1</f>
        <v>44973</v>
      </c>
      <c r="EP5" s="44">
        <f t="shared" ref="EP5" si="60">EO5+1</f>
        <v>44974</v>
      </c>
      <c r="EQ5" s="44">
        <f t="shared" ref="EQ5" si="61">EP5+1</f>
        <v>44975</v>
      </c>
      <c r="ER5" s="45">
        <f t="shared" ref="ER5" si="62">EQ5+1</f>
        <v>44976</v>
      </c>
      <c r="ES5" s="43">
        <f>ER5+1</f>
        <v>44977</v>
      </c>
      <c r="ET5" s="44">
        <f>ES5+1</f>
        <v>44978</v>
      </c>
      <c r="EU5" s="44">
        <f t="shared" ref="EU5" si="63">ET5+1</f>
        <v>44979</v>
      </c>
      <c r="EV5" s="44">
        <f t="shared" ref="EV5" si="64">EU5+1</f>
        <v>44980</v>
      </c>
      <c r="EW5" s="44">
        <f t="shared" ref="EW5" si="65">EV5+1</f>
        <v>44981</v>
      </c>
      <c r="EX5" s="44">
        <f t="shared" ref="EX5" si="66">EW5+1</f>
        <v>44982</v>
      </c>
      <c r="EY5" s="45">
        <f t="shared" ref="EY5" si="67">EX5+1</f>
        <v>44983</v>
      </c>
      <c r="EZ5" s="43">
        <f>EY5+1</f>
        <v>44984</v>
      </c>
      <c r="FA5" s="44">
        <f>EZ5+1</f>
        <v>44985</v>
      </c>
      <c r="FB5" s="44">
        <f t="shared" ref="FB5" si="68">FA5+1</f>
        <v>44986</v>
      </c>
      <c r="FC5" s="44">
        <f t="shared" ref="FC5" si="69">FB5+1</f>
        <v>44987</v>
      </c>
      <c r="FD5" s="44">
        <f t="shared" ref="FD5" si="70">FC5+1</f>
        <v>44988</v>
      </c>
      <c r="FE5" s="44">
        <f t="shared" ref="FE5" si="71">FD5+1</f>
        <v>44989</v>
      </c>
      <c r="FF5" s="45">
        <f t="shared" ref="FF5" si="72">FE5+1</f>
        <v>44990</v>
      </c>
      <c r="FG5" s="43">
        <f>FF5+1</f>
        <v>44991</v>
      </c>
      <c r="FH5" s="44">
        <f>FG5+1</f>
        <v>44992</v>
      </c>
      <c r="FI5" s="44">
        <f t="shared" ref="FI5" si="73">FH5+1</f>
        <v>44993</v>
      </c>
      <c r="FJ5" s="44">
        <f t="shared" ref="FJ5" si="74">FI5+1</f>
        <v>44994</v>
      </c>
      <c r="FK5" s="44">
        <f t="shared" ref="FK5" si="75">FJ5+1</f>
        <v>44995</v>
      </c>
      <c r="FL5" s="44">
        <f t="shared" ref="FL5" si="76">FK5+1</f>
        <v>44996</v>
      </c>
      <c r="FM5" s="45">
        <f t="shared" ref="FM5" si="77">FL5+1</f>
        <v>44997</v>
      </c>
      <c r="FN5" s="43">
        <f>FM5+1</f>
        <v>44998</v>
      </c>
      <c r="FO5" s="44">
        <f>FN5+1</f>
        <v>44999</v>
      </c>
      <c r="FP5" s="44">
        <f t="shared" ref="FP5" si="78">FO5+1</f>
        <v>45000</v>
      </c>
      <c r="FQ5" s="44">
        <f t="shared" ref="FQ5" si="79">FP5+1</f>
        <v>45001</v>
      </c>
      <c r="FR5" s="44">
        <f t="shared" ref="FR5" si="80">FQ5+1</f>
        <v>45002</v>
      </c>
      <c r="FS5" s="44">
        <f t="shared" ref="FS5" si="81">FR5+1</f>
        <v>45003</v>
      </c>
      <c r="FT5" s="45">
        <f t="shared" ref="FT5" si="82">FS5+1</f>
        <v>45004</v>
      </c>
      <c r="FU5" s="43">
        <f>FT5+1</f>
        <v>45005</v>
      </c>
      <c r="FV5" s="44">
        <f>FU5+1</f>
        <v>45006</v>
      </c>
      <c r="FW5" s="44">
        <f t="shared" ref="FW5" si="83">FV5+1</f>
        <v>45007</v>
      </c>
      <c r="FX5" s="44">
        <f t="shared" ref="FX5" si="84">FW5+1</f>
        <v>45008</v>
      </c>
      <c r="FY5" s="44">
        <f t="shared" ref="FY5" si="85">FX5+1</f>
        <v>45009</v>
      </c>
      <c r="FZ5" s="44">
        <f t="shared" ref="FZ5" si="86">FY5+1</f>
        <v>45010</v>
      </c>
      <c r="GA5" s="45">
        <f t="shared" ref="GA5" si="87">FZ5+1</f>
        <v>45011</v>
      </c>
      <c r="GB5" s="43">
        <f>GA5+1</f>
        <v>45012</v>
      </c>
      <c r="GC5" s="44">
        <f>GB5+1</f>
        <v>45013</v>
      </c>
      <c r="GD5" s="44">
        <f t="shared" ref="GD5" si="88">GC5+1</f>
        <v>45014</v>
      </c>
      <c r="GE5" s="44">
        <f t="shared" ref="GE5" si="89">GD5+1</f>
        <v>45015</v>
      </c>
      <c r="GF5" s="44">
        <f t="shared" ref="GF5" si="90">GE5+1</f>
        <v>45016</v>
      </c>
      <c r="GG5" s="44">
        <f t="shared" ref="GG5" si="91">GF5+1</f>
        <v>45017</v>
      </c>
      <c r="GH5" s="45">
        <f t="shared" ref="GH5" si="92">GG5+1</f>
        <v>45018</v>
      </c>
      <c r="GI5" s="43">
        <f>GH5+1</f>
        <v>45019</v>
      </c>
      <c r="GJ5" s="44">
        <f>GI5+1</f>
        <v>45020</v>
      </c>
      <c r="GK5" s="44">
        <f t="shared" ref="GK5" si="93">GJ5+1</f>
        <v>45021</v>
      </c>
      <c r="GL5" s="44">
        <f t="shared" ref="GL5" si="94">GK5+1</f>
        <v>45022</v>
      </c>
      <c r="GM5" s="44">
        <f t="shared" ref="GM5" si="95">GL5+1</f>
        <v>45023</v>
      </c>
      <c r="GN5" s="44">
        <f t="shared" ref="GN5" si="96">GM5+1</f>
        <v>45024</v>
      </c>
      <c r="GO5" s="45">
        <f t="shared" ref="GO5" si="97">GN5+1</f>
        <v>45025</v>
      </c>
      <c r="GP5" s="43">
        <f>GO5+1</f>
        <v>45026</v>
      </c>
      <c r="GQ5" s="44">
        <f>GP5+1</f>
        <v>45027</v>
      </c>
      <c r="GR5" s="44">
        <f t="shared" ref="GR5" si="98">GQ5+1</f>
        <v>45028</v>
      </c>
      <c r="GS5" s="44">
        <f t="shared" ref="GS5" si="99">GR5+1</f>
        <v>45029</v>
      </c>
      <c r="GT5" s="44">
        <f t="shared" ref="GT5" si="100">GS5+1</f>
        <v>45030</v>
      </c>
      <c r="GU5" s="44">
        <f t="shared" ref="GU5" si="101">GT5+1</f>
        <v>45031</v>
      </c>
      <c r="GV5" s="45">
        <f t="shared" ref="GV5" si="102">GU5+1</f>
        <v>45032</v>
      </c>
      <c r="GW5" s="43">
        <f>GV5+1</f>
        <v>45033</v>
      </c>
      <c r="GX5" s="44">
        <f>GW5+1</f>
        <v>45034</v>
      </c>
      <c r="GY5" s="44">
        <f t="shared" ref="GY5" si="103">GX5+1</f>
        <v>45035</v>
      </c>
      <c r="GZ5" s="44">
        <f t="shared" ref="GZ5" si="104">GY5+1</f>
        <v>45036</v>
      </c>
      <c r="HA5" s="44">
        <f t="shared" ref="HA5" si="105">GZ5+1</f>
        <v>45037</v>
      </c>
      <c r="HB5" s="44">
        <f t="shared" ref="HB5" si="106">HA5+1</f>
        <v>45038</v>
      </c>
      <c r="HC5" s="45">
        <f t="shared" ref="HC5" si="107">HB5+1</f>
        <v>45039</v>
      </c>
    </row>
    <row r="6" spans="1:211" ht="30" customHeight="1" thickBot="1" x14ac:dyDescent="0.35">
      <c r="A6" s="31" t="s">
        <v>34</v>
      </c>
      <c r="B6" s="36" t="s">
        <v>9</v>
      </c>
      <c r="C6" s="37" t="s">
        <v>3</v>
      </c>
      <c r="D6" s="37" t="s">
        <v>2</v>
      </c>
      <c r="E6" s="37" t="s">
        <v>5</v>
      </c>
      <c r="F6" s="37" t="s">
        <v>6</v>
      </c>
      <c r="G6" s="5"/>
      <c r="H6" s="5" t="s">
        <v>7</v>
      </c>
      <c r="I6" s="6" t="str">
        <f t="shared" ref="I6" si="108">LEFT(TEXT(I5,"ddd"),1)</f>
        <v>M</v>
      </c>
      <c r="J6" s="6" t="str">
        <f t="shared" ref="J6:AR6" si="109">LEFT(TEXT(J5,"ddd"),1)</f>
        <v>T</v>
      </c>
      <c r="K6" s="6" t="str">
        <f t="shared" si="109"/>
        <v>W</v>
      </c>
      <c r="L6" s="6" t="str">
        <f t="shared" si="109"/>
        <v>T</v>
      </c>
      <c r="M6" s="6" t="str">
        <f t="shared" si="109"/>
        <v>F</v>
      </c>
      <c r="N6" s="6" t="str">
        <f t="shared" si="109"/>
        <v>S</v>
      </c>
      <c r="O6" s="6" t="str">
        <f t="shared" si="109"/>
        <v>S</v>
      </c>
      <c r="P6" s="6" t="str">
        <f t="shared" si="109"/>
        <v>M</v>
      </c>
      <c r="Q6" s="6" t="str">
        <f t="shared" si="109"/>
        <v>T</v>
      </c>
      <c r="R6" s="6" t="str">
        <f t="shared" si="109"/>
        <v>W</v>
      </c>
      <c r="S6" s="6" t="str">
        <f t="shared" si="109"/>
        <v>T</v>
      </c>
      <c r="T6" s="6" t="str">
        <f t="shared" si="109"/>
        <v>F</v>
      </c>
      <c r="U6" s="6" t="str">
        <f t="shared" si="109"/>
        <v>S</v>
      </c>
      <c r="V6" s="6" t="str">
        <f t="shared" si="109"/>
        <v>S</v>
      </c>
      <c r="W6" s="6" t="str">
        <f t="shared" si="109"/>
        <v>M</v>
      </c>
      <c r="X6" s="6" t="str">
        <f t="shared" si="109"/>
        <v>T</v>
      </c>
      <c r="Y6" s="6" t="str">
        <f t="shared" si="109"/>
        <v>W</v>
      </c>
      <c r="Z6" s="6" t="str">
        <f t="shared" si="109"/>
        <v>T</v>
      </c>
      <c r="AA6" s="6" t="str">
        <f t="shared" si="109"/>
        <v>F</v>
      </c>
      <c r="AB6" s="6" t="str">
        <f t="shared" si="109"/>
        <v>S</v>
      </c>
      <c r="AC6" s="6" t="str">
        <f t="shared" si="109"/>
        <v>S</v>
      </c>
      <c r="AD6" s="6" t="str">
        <f t="shared" si="109"/>
        <v>M</v>
      </c>
      <c r="AE6" s="6" t="str">
        <f t="shared" si="109"/>
        <v>T</v>
      </c>
      <c r="AF6" s="6" t="str">
        <f t="shared" si="109"/>
        <v>W</v>
      </c>
      <c r="AG6" s="6" t="str">
        <f t="shared" si="109"/>
        <v>T</v>
      </c>
      <c r="AH6" s="6" t="str">
        <f t="shared" si="109"/>
        <v>F</v>
      </c>
      <c r="AI6" s="6" t="str">
        <f t="shared" si="109"/>
        <v>S</v>
      </c>
      <c r="AJ6" s="6" t="str">
        <f t="shared" si="109"/>
        <v>S</v>
      </c>
      <c r="AK6" s="6" t="str">
        <f t="shared" si="109"/>
        <v>M</v>
      </c>
      <c r="AL6" s="6" t="str">
        <f t="shared" si="109"/>
        <v>T</v>
      </c>
      <c r="AM6" s="6" t="str">
        <f t="shared" si="109"/>
        <v>W</v>
      </c>
      <c r="AN6" s="6" t="str">
        <f t="shared" si="109"/>
        <v>T</v>
      </c>
      <c r="AO6" s="6" t="str">
        <f t="shared" si="109"/>
        <v>F</v>
      </c>
      <c r="AP6" s="6" t="str">
        <f t="shared" si="109"/>
        <v>S</v>
      </c>
      <c r="AQ6" s="6" t="str">
        <f t="shared" si="109"/>
        <v>S</v>
      </c>
      <c r="AR6" s="6" t="str">
        <f t="shared" si="109"/>
        <v>M</v>
      </c>
      <c r="AS6" s="6" t="str">
        <f t="shared" ref="AS6:BL6" si="110">LEFT(TEXT(AS5,"ddd"),1)</f>
        <v>T</v>
      </c>
      <c r="AT6" s="6" t="str">
        <f t="shared" si="110"/>
        <v>W</v>
      </c>
      <c r="AU6" s="6" t="str">
        <f t="shared" si="110"/>
        <v>T</v>
      </c>
      <c r="AV6" s="6" t="str">
        <f t="shared" si="110"/>
        <v>F</v>
      </c>
      <c r="AW6" s="6" t="str">
        <f t="shared" si="110"/>
        <v>S</v>
      </c>
      <c r="AX6" s="6" t="str">
        <f t="shared" si="110"/>
        <v>S</v>
      </c>
      <c r="AY6" s="6" t="str">
        <f t="shared" si="110"/>
        <v>M</v>
      </c>
      <c r="AZ6" s="6" t="str">
        <f t="shared" si="110"/>
        <v>T</v>
      </c>
      <c r="BA6" s="6" t="str">
        <f t="shared" si="110"/>
        <v>W</v>
      </c>
      <c r="BB6" s="6" t="str">
        <f t="shared" si="110"/>
        <v>T</v>
      </c>
      <c r="BC6" s="6" t="str">
        <f t="shared" si="110"/>
        <v>F</v>
      </c>
      <c r="BD6" s="6" t="str">
        <f t="shared" si="110"/>
        <v>S</v>
      </c>
      <c r="BE6" s="6" t="str">
        <f t="shared" si="110"/>
        <v>S</v>
      </c>
      <c r="BF6" s="6" t="str">
        <f t="shared" si="110"/>
        <v>M</v>
      </c>
      <c r="BG6" s="6" t="str">
        <f t="shared" si="110"/>
        <v>T</v>
      </c>
      <c r="BH6" s="6" t="str">
        <f t="shared" si="110"/>
        <v>W</v>
      </c>
      <c r="BI6" s="6" t="str">
        <f t="shared" si="110"/>
        <v>T</v>
      </c>
      <c r="BJ6" s="6" t="str">
        <f t="shared" si="110"/>
        <v>F</v>
      </c>
      <c r="BK6" s="6" t="str">
        <f t="shared" si="110"/>
        <v>S</v>
      </c>
      <c r="BL6" s="6" t="str">
        <f t="shared" si="110"/>
        <v>S</v>
      </c>
      <c r="BM6" s="6" t="str">
        <f t="shared" ref="BM6:BS6" si="111">LEFT(TEXT(BM5,"ddd"),1)</f>
        <v>M</v>
      </c>
      <c r="BN6" s="6" t="str">
        <f t="shared" si="111"/>
        <v>T</v>
      </c>
      <c r="BO6" s="6" t="str">
        <f t="shared" si="111"/>
        <v>W</v>
      </c>
      <c r="BP6" s="6" t="str">
        <f t="shared" si="111"/>
        <v>T</v>
      </c>
      <c r="BQ6" s="6" t="str">
        <f t="shared" si="111"/>
        <v>F</v>
      </c>
      <c r="BR6" s="6" t="str">
        <f t="shared" si="111"/>
        <v>S</v>
      </c>
      <c r="BS6" s="6" t="str">
        <f t="shared" si="111"/>
        <v>S</v>
      </c>
      <c r="BT6" s="6" t="str">
        <f t="shared" ref="BT6:BZ6" si="112">LEFT(TEXT(BT5,"ddd"),1)</f>
        <v>M</v>
      </c>
      <c r="BU6" s="6" t="str">
        <f t="shared" si="112"/>
        <v>T</v>
      </c>
      <c r="BV6" s="6" t="str">
        <f t="shared" si="112"/>
        <v>W</v>
      </c>
      <c r="BW6" s="6" t="str">
        <f t="shared" si="112"/>
        <v>T</v>
      </c>
      <c r="BX6" s="6" t="str">
        <f t="shared" si="112"/>
        <v>F</v>
      </c>
      <c r="BY6" s="6" t="str">
        <f t="shared" si="112"/>
        <v>S</v>
      </c>
      <c r="BZ6" s="6" t="str">
        <f t="shared" si="112"/>
        <v>S</v>
      </c>
      <c r="CA6" s="6" t="str">
        <f t="shared" ref="CA6:CG6" si="113">LEFT(TEXT(CA5,"ddd"),1)</f>
        <v>M</v>
      </c>
      <c r="CB6" s="6" t="str">
        <f t="shared" si="113"/>
        <v>T</v>
      </c>
      <c r="CC6" s="6" t="str">
        <f t="shared" si="113"/>
        <v>W</v>
      </c>
      <c r="CD6" s="6" t="str">
        <f t="shared" si="113"/>
        <v>T</v>
      </c>
      <c r="CE6" s="6" t="str">
        <f t="shared" si="113"/>
        <v>F</v>
      </c>
      <c r="CF6" s="6" t="str">
        <f t="shared" si="113"/>
        <v>S</v>
      </c>
      <c r="CG6" s="6" t="str">
        <f t="shared" si="113"/>
        <v>S</v>
      </c>
      <c r="CH6" s="6" t="str">
        <f t="shared" ref="CH6:CU6" si="114">LEFT(TEXT(CH5,"ddd"),1)</f>
        <v>M</v>
      </c>
      <c r="CI6" s="6" t="str">
        <f t="shared" si="114"/>
        <v>T</v>
      </c>
      <c r="CJ6" s="6" t="str">
        <f t="shared" si="114"/>
        <v>W</v>
      </c>
      <c r="CK6" s="6" t="str">
        <f t="shared" si="114"/>
        <v>T</v>
      </c>
      <c r="CL6" s="6" t="str">
        <f t="shared" si="114"/>
        <v>F</v>
      </c>
      <c r="CM6" s="6" t="str">
        <f t="shared" si="114"/>
        <v>S</v>
      </c>
      <c r="CN6" s="6" t="str">
        <f t="shared" si="114"/>
        <v>S</v>
      </c>
      <c r="CO6" s="6" t="str">
        <f t="shared" si="114"/>
        <v>M</v>
      </c>
      <c r="CP6" s="6" t="str">
        <f t="shared" si="114"/>
        <v>T</v>
      </c>
      <c r="CQ6" s="6" t="str">
        <f t="shared" si="114"/>
        <v>W</v>
      </c>
      <c r="CR6" s="6" t="str">
        <f t="shared" si="114"/>
        <v>T</v>
      </c>
      <c r="CS6" s="6" t="str">
        <f t="shared" si="114"/>
        <v>F</v>
      </c>
      <c r="CT6" s="6" t="str">
        <f t="shared" si="114"/>
        <v>S</v>
      </c>
      <c r="CU6" s="6" t="str">
        <f t="shared" si="114"/>
        <v>S</v>
      </c>
      <c r="CV6" s="6" t="str">
        <f t="shared" ref="CV6:DB6" si="115">LEFT(TEXT(CV5,"ddd"),1)</f>
        <v>M</v>
      </c>
      <c r="CW6" s="6" t="str">
        <f t="shared" si="115"/>
        <v>T</v>
      </c>
      <c r="CX6" s="6" t="str">
        <f t="shared" si="115"/>
        <v>W</v>
      </c>
      <c r="CY6" s="6" t="str">
        <f t="shared" si="115"/>
        <v>T</v>
      </c>
      <c r="CZ6" s="6" t="str">
        <f t="shared" si="115"/>
        <v>F</v>
      </c>
      <c r="DA6" s="6" t="str">
        <f t="shared" si="115"/>
        <v>S</v>
      </c>
      <c r="DB6" s="6" t="str">
        <f t="shared" si="115"/>
        <v>S</v>
      </c>
      <c r="DC6" s="6" t="str">
        <f t="shared" ref="DC6:DP6" si="116">LEFT(TEXT(DC5,"ddd"),1)</f>
        <v>M</v>
      </c>
      <c r="DD6" s="6" t="str">
        <f t="shared" si="116"/>
        <v>T</v>
      </c>
      <c r="DE6" s="6" t="str">
        <f t="shared" si="116"/>
        <v>W</v>
      </c>
      <c r="DF6" s="6" t="str">
        <f t="shared" si="116"/>
        <v>T</v>
      </c>
      <c r="DG6" s="6" t="str">
        <f t="shared" si="116"/>
        <v>F</v>
      </c>
      <c r="DH6" s="6" t="str">
        <f t="shared" si="116"/>
        <v>S</v>
      </c>
      <c r="DI6" s="6" t="str">
        <f t="shared" si="116"/>
        <v>S</v>
      </c>
      <c r="DJ6" s="6" t="str">
        <f t="shared" si="116"/>
        <v>M</v>
      </c>
      <c r="DK6" s="6" t="str">
        <f t="shared" si="116"/>
        <v>T</v>
      </c>
      <c r="DL6" s="6" t="str">
        <f t="shared" si="116"/>
        <v>W</v>
      </c>
      <c r="DM6" s="6" t="str">
        <f t="shared" si="116"/>
        <v>T</v>
      </c>
      <c r="DN6" s="6" t="str">
        <f t="shared" si="116"/>
        <v>F</v>
      </c>
      <c r="DO6" s="6" t="str">
        <f t="shared" si="116"/>
        <v>S</v>
      </c>
      <c r="DP6" s="6" t="str">
        <f t="shared" si="116"/>
        <v>S</v>
      </c>
      <c r="DQ6" s="6" t="str">
        <f t="shared" ref="DQ6:GB6" si="117">LEFT(TEXT(DQ5,"ddd"),1)</f>
        <v>M</v>
      </c>
      <c r="DR6" s="6" t="str">
        <f t="shared" si="117"/>
        <v>T</v>
      </c>
      <c r="DS6" s="6" t="str">
        <f t="shared" si="117"/>
        <v>W</v>
      </c>
      <c r="DT6" s="6" t="str">
        <f t="shared" si="117"/>
        <v>T</v>
      </c>
      <c r="DU6" s="6" t="str">
        <f t="shared" si="117"/>
        <v>F</v>
      </c>
      <c r="DV6" s="6" t="str">
        <f t="shared" si="117"/>
        <v>S</v>
      </c>
      <c r="DW6" s="6" t="str">
        <f t="shared" si="117"/>
        <v>S</v>
      </c>
      <c r="DX6" s="6" t="str">
        <f t="shared" si="117"/>
        <v>M</v>
      </c>
      <c r="DY6" s="6" t="str">
        <f t="shared" si="117"/>
        <v>T</v>
      </c>
      <c r="DZ6" s="6" t="str">
        <f t="shared" si="117"/>
        <v>W</v>
      </c>
      <c r="EA6" s="6" t="str">
        <f t="shared" si="117"/>
        <v>T</v>
      </c>
      <c r="EB6" s="6" t="str">
        <f t="shared" si="117"/>
        <v>F</v>
      </c>
      <c r="EC6" s="6" t="str">
        <f t="shared" si="117"/>
        <v>S</v>
      </c>
      <c r="ED6" s="6" t="str">
        <f t="shared" si="117"/>
        <v>S</v>
      </c>
      <c r="EE6" s="6" t="str">
        <f t="shared" si="117"/>
        <v>M</v>
      </c>
      <c r="EF6" s="6" t="str">
        <f t="shared" si="117"/>
        <v>T</v>
      </c>
      <c r="EG6" s="6" t="str">
        <f t="shared" si="117"/>
        <v>W</v>
      </c>
      <c r="EH6" s="6" t="str">
        <f t="shared" si="117"/>
        <v>T</v>
      </c>
      <c r="EI6" s="6" t="str">
        <f t="shared" si="117"/>
        <v>F</v>
      </c>
      <c r="EJ6" s="6" t="str">
        <f t="shared" si="117"/>
        <v>S</v>
      </c>
      <c r="EK6" s="6" t="str">
        <f t="shared" si="117"/>
        <v>S</v>
      </c>
      <c r="EL6" s="6" t="str">
        <f t="shared" si="117"/>
        <v>M</v>
      </c>
      <c r="EM6" s="6" t="str">
        <f t="shared" si="117"/>
        <v>T</v>
      </c>
      <c r="EN6" s="6" t="str">
        <f t="shared" si="117"/>
        <v>W</v>
      </c>
      <c r="EO6" s="6" t="str">
        <f t="shared" si="117"/>
        <v>T</v>
      </c>
      <c r="EP6" s="6" t="str">
        <f t="shared" si="117"/>
        <v>F</v>
      </c>
      <c r="EQ6" s="6" t="str">
        <f t="shared" si="117"/>
        <v>S</v>
      </c>
      <c r="ER6" s="6" t="str">
        <f t="shared" si="117"/>
        <v>S</v>
      </c>
      <c r="ES6" s="6" t="str">
        <f t="shared" si="117"/>
        <v>M</v>
      </c>
      <c r="ET6" s="6" t="str">
        <f t="shared" si="117"/>
        <v>T</v>
      </c>
      <c r="EU6" s="6" t="str">
        <f t="shared" si="117"/>
        <v>W</v>
      </c>
      <c r="EV6" s="6" t="str">
        <f t="shared" si="117"/>
        <v>T</v>
      </c>
      <c r="EW6" s="6" t="str">
        <f t="shared" si="117"/>
        <v>F</v>
      </c>
      <c r="EX6" s="6" t="str">
        <f t="shared" si="117"/>
        <v>S</v>
      </c>
      <c r="EY6" s="6" t="str">
        <f t="shared" si="117"/>
        <v>S</v>
      </c>
      <c r="EZ6" s="6" t="str">
        <f t="shared" si="117"/>
        <v>M</v>
      </c>
      <c r="FA6" s="6" t="str">
        <f t="shared" si="117"/>
        <v>T</v>
      </c>
      <c r="FB6" s="6" t="str">
        <f t="shared" si="117"/>
        <v>W</v>
      </c>
      <c r="FC6" s="6" t="str">
        <f t="shared" si="117"/>
        <v>T</v>
      </c>
      <c r="FD6" s="6" t="str">
        <f t="shared" si="117"/>
        <v>F</v>
      </c>
      <c r="FE6" s="6" t="str">
        <f t="shared" si="117"/>
        <v>S</v>
      </c>
      <c r="FF6" s="6" t="str">
        <f t="shared" si="117"/>
        <v>S</v>
      </c>
      <c r="FG6" s="6" t="str">
        <f t="shared" si="117"/>
        <v>M</v>
      </c>
      <c r="FH6" s="6" t="str">
        <f t="shared" si="117"/>
        <v>T</v>
      </c>
      <c r="FI6" s="6" t="str">
        <f t="shared" si="117"/>
        <v>W</v>
      </c>
      <c r="FJ6" s="6" t="str">
        <f t="shared" si="117"/>
        <v>T</v>
      </c>
      <c r="FK6" s="6" t="str">
        <f t="shared" si="117"/>
        <v>F</v>
      </c>
      <c r="FL6" s="6" t="str">
        <f t="shared" si="117"/>
        <v>S</v>
      </c>
      <c r="FM6" s="6" t="str">
        <f t="shared" si="117"/>
        <v>S</v>
      </c>
      <c r="FN6" s="6" t="str">
        <f t="shared" si="117"/>
        <v>M</v>
      </c>
      <c r="FO6" s="6" t="str">
        <f t="shared" si="117"/>
        <v>T</v>
      </c>
      <c r="FP6" s="6" t="str">
        <f t="shared" si="117"/>
        <v>W</v>
      </c>
      <c r="FQ6" s="6" t="str">
        <f t="shared" si="117"/>
        <v>T</v>
      </c>
      <c r="FR6" s="6" t="str">
        <f t="shared" si="117"/>
        <v>F</v>
      </c>
      <c r="FS6" s="6" t="str">
        <f t="shared" si="117"/>
        <v>S</v>
      </c>
      <c r="FT6" s="6" t="str">
        <f t="shared" si="117"/>
        <v>S</v>
      </c>
      <c r="FU6" s="6" t="str">
        <f t="shared" si="117"/>
        <v>M</v>
      </c>
      <c r="FV6" s="6" t="str">
        <f t="shared" si="117"/>
        <v>T</v>
      </c>
      <c r="FW6" s="6" t="str">
        <f t="shared" si="117"/>
        <v>W</v>
      </c>
      <c r="FX6" s="6" t="str">
        <f t="shared" si="117"/>
        <v>T</v>
      </c>
      <c r="FY6" s="6" t="str">
        <f t="shared" si="117"/>
        <v>F</v>
      </c>
      <c r="FZ6" s="6" t="str">
        <f t="shared" si="117"/>
        <v>S</v>
      </c>
      <c r="GA6" s="6" t="str">
        <f t="shared" si="117"/>
        <v>S</v>
      </c>
      <c r="GB6" s="6" t="str">
        <f t="shared" si="117"/>
        <v>M</v>
      </c>
      <c r="GC6" s="6" t="str">
        <f t="shared" ref="GC6:HC6" si="118">LEFT(TEXT(GC5,"ddd"),1)</f>
        <v>T</v>
      </c>
      <c r="GD6" s="6" t="str">
        <f t="shared" si="118"/>
        <v>W</v>
      </c>
      <c r="GE6" s="6" t="str">
        <f t="shared" si="118"/>
        <v>T</v>
      </c>
      <c r="GF6" s="6" t="str">
        <f t="shared" si="118"/>
        <v>F</v>
      </c>
      <c r="GG6" s="6" t="str">
        <f t="shared" si="118"/>
        <v>S</v>
      </c>
      <c r="GH6" s="6" t="str">
        <f t="shared" si="118"/>
        <v>S</v>
      </c>
      <c r="GI6" s="6" t="str">
        <f t="shared" si="118"/>
        <v>M</v>
      </c>
      <c r="GJ6" s="6" t="str">
        <f t="shared" si="118"/>
        <v>T</v>
      </c>
      <c r="GK6" s="6" t="str">
        <f t="shared" si="118"/>
        <v>W</v>
      </c>
      <c r="GL6" s="6" t="str">
        <f t="shared" si="118"/>
        <v>T</v>
      </c>
      <c r="GM6" s="6" t="str">
        <f t="shared" si="118"/>
        <v>F</v>
      </c>
      <c r="GN6" s="6" t="str">
        <f t="shared" si="118"/>
        <v>S</v>
      </c>
      <c r="GO6" s="6" t="str">
        <f t="shared" si="118"/>
        <v>S</v>
      </c>
      <c r="GP6" s="6" t="str">
        <f t="shared" si="118"/>
        <v>M</v>
      </c>
      <c r="GQ6" s="6" t="str">
        <f t="shared" si="118"/>
        <v>T</v>
      </c>
      <c r="GR6" s="6" t="str">
        <f t="shared" si="118"/>
        <v>W</v>
      </c>
      <c r="GS6" s="6" t="str">
        <f t="shared" si="118"/>
        <v>T</v>
      </c>
      <c r="GT6" s="6" t="str">
        <f t="shared" si="118"/>
        <v>F</v>
      </c>
      <c r="GU6" s="6" t="str">
        <f t="shared" si="118"/>
        <v>S</v>
      </c>
      <c r="GV6" s="6" t="str">
        <f t="shared" si="118"/>
        <v>S</v>
      </c>
      <c r="GW6" s="6" t="str">
        <f t="shared" si="118"/>
        <v>M</v>
      </c>
      <c r="GX6" s="6" t="str">
        <f t="shared" si="118"/>
        <v>T</v>
      </c>
      <c r="GY6" s="6" t="str">
        <f t="shared" si="118"/>
        <v>W</v>
      </c>
      <c r="GZ6" s="6" t="str">
        <f t="shared" si="118"/>
        <v>T</v>
      </c>
      <c r="HA6" s="6" t="str">
        <f t="shared" si="118"/>
        <v>F</v>
      </c>
      <c r="HB6" s="6" t="str">
        <f t="shared" si="118"/>
        <v>S</v>
      </c>
      <c r="HC6" s="6" t="str">
        <f t="shared" si="118"/>
        <v>S</v>
      </c>
    </row>
    <row r="7" spans="1:211" ht="28.8" hidden="1" customHeight="1" thickBot="1" x14ac:dyDescent="0.55000000000000004">
      <c r="A7" s="30" t="s">
        <v>29</v>
      </c>
      <c r="B7" s="38"/>
      <c r="C7" s="39"/>
      <c r="D7" s="38"/>
      <c r="E7" s="38"/>
      <c r="F7" s="38"/>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row>
    <row r="8" spans="1:211" s="2" customFormat="1" ht="30" customHeight="1" thickBot="1" x14ac:dyDescent="0.35">
      <c r="A8" s="31" t="s">
        <v>36</v>
      </c>
      <c r="B8" s="52" t="s">
        <v>39</v>
      </c>
      <c r="C8" s="53" t="s">
        <v>25</v>
      </c>
      <c r="D8" s="54">
        <v>1</v>
      </c>
      <c r="E8" s="55">
        <f>Project_Start</f>
        <v>44836</v>
      </c>
      <c r="F8" s="55">
        <f>E8+195</f>
        <v>45031</v>
      </c>
      <c r="G8" s="9"/>
      <c r="H8" s="9">
        <f t="shared" ref="H8:H25" si="119">IF(OR(ISBLANK(task_start),ISBLANK(task_end)),"",task_end-task_start+1)</f>
        <v>196</v>
      </c>
      <c r="I8" s="16"/>
      <c r="J8" s="16"/>
      <c r="K8" s="16"/>
      <c r="L8" s="16"/>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5"/>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16"/>
      <c r="HB8" s="16"/>
      <c r="HC8" s="16"/>
    </row>
    <row r="9" spans="1:211" s="2" customFormat="1" ht="30" customHeight="1" thickBot="1" x14ac:dyDescent="0.35">
      <c r="A9" s="31" t="s">
        <v>35</v>
      </c>
      <c r="B9" s="56" t="s">
        <v>40</v>
      </c>
      <c r="C9" s="57"/>
      <c r="D9" s="58">
        <v>1</v>
      </c>
      <c r="E9" s="59">
        <f>E10</f>
        <v>44836</v>
      </c>
      <c r="F9" s="60">
        <f>F13</f>
        <v>44940</v>
      </c>
      <c r="G9" s="9"/>
      <c r="H9" s="9">
        <f t="shared" si="119"/>
        <v>105</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row>
    <row r="10" spans="1:211" s="2" customFormat="1" ht="30" customHeight="1" thickBot="1" x14ac:dyDescent="0.35">
      <c r="A10" s="31" t="s">
        <v>36</v>
      </c>
      <c r="B10" s="52" t="s">
        <v>41</v>
      </c>
      <c r="C10" s="53" t="s">
        <v>25</v>
      </c>
      <c r="D10" s="54">
        <v>1</v>
      </c>
      <c r="E10" s="55">
        <f>Project_Start</f>
        <v>44836</v>
      </c>
      <c r="F10" s="55">
        <f>E10+60</f>
        <v>44896</v>
      </c>
      <c r="G10" s="9"/>
      <c r="H10" s="9">
        <f t="shared" si="119"/>
        <v>61</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row>
    <row r="11" spans="1:211" s="2" customFormat="1" ht="30" customHeight="1" thickBot="1" x14ac:dyDescent="0.35">
      <c r="A11" s="31" t="s">
        <v>37</v>
      </c>
      <c r="B11" s="52" t="s">
        <v>42</v>
      </c>
      <c r="C11" s="53"/>
      <c r="D11" s="54">
        <v>1</v>
      </c>
      <c r="E11" s="55">
        <f>F10</f>
        <v>44896</v>
      </c>
      <c r="F11" s="55">
        <f>E11+25</f>
        <v>44921</v>
      </c>
      <c r="G11" s="9"/>
      <c r="H11" s="9">
        <f t="shared" si="119"/>
        <v>26</v>
      </c>
      <c r="I11" s="16"/>
      <c r="J11" s="16"/>
      <c r="K11" s="16"/>
      <c r="L11" s="16"/>
      <c r="M11" s="16"/>
      <c r="N11" s="16"/>
      <c r="O11" s="16"/>
      <c r="P11" s="16"/>
      <c r="Q11" s="16"/>
      <c r="R11" s="16"/>
      <c r="S11" s="16"/>
      <c r="T11" s="16"/>
      <c r="U11" s="17"/>
      <c r="V11" s="17"/>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row>
    <row r="12" spans="1:211" s="2" customFormat="1" ht="30" customHeight="1" thickBot="1" x14ac:dyDescent="0.35">
      <c r="A12" s="30"/>
      <c r="B12" s="52" t="s">
        <v>43</v>
      </c>
      <c r="C12" s="53"/>
      <c r="D12" s="54">
        <v>1</v>
      </c>
      <c r="E12" s="55">
        <f>F11</f>
        <v>44921</v>
      </c>
      <c r="F12" s="55">
        <f>E12+9</f>
        <v>44930</v>
      </c>
      <c r="G12" s="9"/>
      <c r="H12" s="9">
        <f t="shared" si="119"/>
        <v>10</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row>
    <row r="13" spans="1:211" s="2" customFormat="1" ht="30" customHeight="1" thickBot="1" x14ac:dyDescent="0.35">
      <c r="A13" s="30"/>
      <c r="B13" s="52" t="s">
        <v>44</v>
      </c>
      <c r="C13" s="53"/>
      <c r="D13" s="54">
        <v>1</v>
      </c>
      <c r="E13" s="55">
        <f>F12</f>
        <v>44930</v>
      </c>
      <c r="F13" s="55">
        <f>E13+10</f>
        <v>44940</v>
      </c>
      <c r="G13" s="9"/>
      <c r="H13" s="9">
        <f t="shared" si="119"/>
        <v>11</v>
      </c>
      <c r="I13" s="16"/>
      <c r="J13" s="16"/>
      <c r="K13" s="16"/>
      <c r="L13" s="16"/>
      <c r="M13" s="16"/>
      <c r="N13" s="16"/>
      <c r="O13" s="16"/>
      <c r="P13" s="16"/>
      <c r="Q13" s="16"/>
      <c r="R13" s="16"/>
      <c r="S13" s="16"/>
      <c r="T13" s="16"/>
      <c r="U13" s="16"/>
      <c r="V13" s="16"/>
      <c r="W13" s="16"/>
      <c r="X13" s="16"/>
      <c r="Y13" s="17"/>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row>
    <row r="14" spans="1:211" s="2" customFormat="1" ht="30" customHeight="1" thickBot="1" x14ac:dyDescent="0.35">
      <c r="A14" s="31" t="s">
        <v>38</v>
      </c>
      <c r="B14" s="61" t="s">
        <v>45</v>
      </c>
      <c r="C14" s="62"/>
      <c r="D14" s="63">
        <v>1</v>
      </c>
      <c r="E14" s="64">
        <f>E15</f>
        <v>44940</v>
      </c>
      <c r="F14" s="65">
        <f>F18</f>
        <v>44993</v>
      </c>
      <c r="G14" s="9"/>
      <c r="H14" s="9">
        <f t="shared" si="119"/>
        <v>54</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row>
    <row r="15" spans="1:211" s="2" customFormat="1" ht="30" customHeight="1" thickBot="1" x14ac:dyDescent="0.35">
      <c r="A15" s="31"/>
      <c r="B15" s="66" t="s">
        <v>41</v>
      </c>
      <c r="C15" s="67"/>
      <c r="D15" s="68">
        <v>1</v>
      </c>
      <c r="E15" s="69">
        <f>F13</f>
        <v>44940</v>
      </c>
      <c r="F15" s="69">
        <f>E15+9</f>
        <v>44949</v>
      </c>
      <c r="G15" s="9"/>
      <c r="H15" s="9">
        <f t="shared" si="119"/>
        <v>10</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row>
    <row r="16" spans="1:211" s="2" customFormat="1" ht="30" customHeight="1" thickBot="1" x14ac:dyDescent="0.35">
      <c r="A16" s="30"/>
      <c r="B16" s="66" t="s">
        <v>42</v>
      </c>
      <c r="C16" s="67"/>
      <c r="D16" s="68">
        <v>1</v>
      </c>
      <c r="E16" s="69">
        <f>F15</f>
        <v>44949</v>
      </c>
      <c r="F16" s="69">
        <f>E16+35</f>
        <v>44984</v>
      </c>
      <c r="G16" s="9"/>
      <c r="H16" s="9">
        <f t="shared" si="119"/>
        <v>36</v>
      </c>
      <c r="I16" s="16"/>
      <c r="J16" s="16"/>
      <c r="K16" s="16"/>
      <c r="L16" s="16"/>
      <c r="M16" s="16"/>
      <c r="N16" s="16"/>
      <c r="O16" s="16"/>
      <c r="P16" s="16"/>
      <c r="Q16" s="16"/>
      <c r="R16" s="16"/>
      <c r="S16" s="16"/>
      <c r="T16" s="16"/>
      <c r="U16" s="17"/>
      <c r="V16" s="17"/>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row>
    <row r="17" spans="1:211" s="2" customFormat="1" ht="30" customHeight="1" thickBot="1" x14ac:dyDescent="0.35">
      <c r="A17" s="30"/>
      <c r="B17" s="66" t="s">
        <v>43</v>
      </c>
      <c r="C17" s="67"/>
      <c r="D17" s="68">
        <v>1</v>
      </c>
      <c r="E17" s="69">
        <f>F16</f>
        <v>44984</v>
      </c>
      <c r="F17" s="69">
        <f>E17+5</f>
        <v>44989</v>
      </c>
      <c r="G17" s="9"/>
      <c r="H17" s="9">
        <f t="shared" si="119"/>
        <v>6</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row>
    <row r="18" spans="1:211" s="2" customFormat="1" ht="30" customHeight="1" thickBot="1" x14ac:dyDescent="0.35">
      <c r="A18" s="30"/>
      <c r="B18" s="66" t="s">
        <v>44</v>
      </c>
      <c r="C18" s="67"/>
      <c r="D18" s="68">
        <v>1</v>
      </c>
      <c r="E18" s="69">
        <f>E17</f>
        <v>44984</v>
      </c>
      <c r="F18" s="69">
        <f>E18+9</f>
        <v>44993</v>
      </c>
      <c r="G18" s="9"/>
      <c r="H18" s="9">
        <f t="shared" si="119"/>
        <v>10</v>
      </c>
      <c r="I18" s="16"/>
      <c r="J18" s="16"/>
      <c r="K18" s="16"/>
      <c r="L18" s="16"/>
      <c r="M18" s="16"/>
      <c r="N18" s="16"/>
      <c r="O18" s="16"/>
      <c r="P18" s="16"/>
      <c r="Q18" s="16"/>
      <c r="R18" s="16"/>
      <c r="S18" s="16"/>
      <c r="T18" s="16"/>
      <c r="U18" s="16"/>
      <c r="V18" s="16"/>
      <c r="W18" s="16"/>
      <c r="X18" s="16"/>
      <c r="Y18" s="17"/>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row>
    <row r="19" spans="1:211" s="2" customFormat="1" ht="30" customHeight="1" thickBot="1" x14ac:dyDescent="0.35">
      <c r="A19" s="30" t="s">
        <v>26</v>
      </c>
      <c r="B19" s="70" t="s">
        <v>46</v>
      </c>
      <c r="C19" s="71"/>
      <c r="D19" s="72">
        <v>1</v>
      </c>
      <c r="E19" s="73">
        <f>E20</f>
        <v>44993</v>
      </c>
      <c r="F19" s="74">
        <f>F23</f>
        <v>45031</v>
      </c>
      <c r="G19" s="9"/>
      <c r="H19" s="9">
        <f t="shared" si="119"/>
        <v>39</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row>
    <row r="20" spans="1:211" s="2" customFormat="1" ht="30" customHeight="1" thickBot="1" x14ac:dyDescent="0.35">
      <c r="A20" s="30"/>
      <c r="B20" s="75" t="s">
        <v>41</v>
      </c>
      <c r="C20" s="76"/>
      <c r="D20" s="77">
        <v>1</v>
      </c>
      <c r="E20" s="78">
        <f>F18</f>
        <v>44993</v>
      </c>
      <c r="F20" s="78">
        <f>E20+5</f>
        <v>44998</v>
      </c>
      <c r="G20" s="9"/>
      <c r="H20" s="9">
        <f t="shared" si="119"/>
        <v>6</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row>
    <row r="21" spans="1:211" s="2" customFormat="1" ht="30" customHeight="1" thickBot="1" x14ac:dyDescent="0.35">
      <c r="A21" s="30"/>
      <c r="B21" s="75" t="s">
        <v>42</v>
      </c>
      <c r="C21" s="76"/>
      <c r="D21" s="77">
        <v>1</v>
      </c>
      <c r="E21" s="78">
        <f>F20+1</f>
        <v>44999</v>
      </c>
      <c r="F21" s="78">
        <f>E21+20</f>
        <v>45019</v>
      </c>
      <c r="G21" s="9"/>
      <c r="H21" s="9">
        <f t="shared" si="119"/>
        <v>21</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row>
    <row r="22" spans="1:211" s="2" customFormat="1" ht="30" customHeight="1" thickBot="1" x14ac:dyDescent="0.35">
      <c r="A22" s="30"/>
      <c r="B22" s="75" t="s">
        <v>43</v>
      </c>
      <c r="C22" s="76"/>
      <c r="D22" s="77">
        <v>1</v>
      </c>
      <c r="E22" s="78">
        <f>F21</f>
        <v>45019</v>
      </c>
      <c r="F22" s="78">
        <f>E22+6</f>
        <v>45025</v>
      </c>
      <c r="G22" s="9"/>
      <c r="H22" s="9">
        <f t="shared" si="119"/>
        <v>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row>
    <row r="23" spans="1:211" s="2" customFormat="1" ht="30" customHeight="1" thickBot="1" x14ac:dyDescent="0.35">
      <c r="A23" s="30"/>
      <c r="B23" s="75" t="s">
        <v>44</v>
      </c>
      <c r="C23" s="76"/>
      <c r="D23" s="77">
        <v>1</v>
      </c>
      <c r="E23" s="78">
        <f>F22</f>
        <v>45025</v>
      </c>
      <c r="F23" s="78">
        <f>E23+6</f>
        <v>45031</v>
      </c>
      <c r="G23" s="9"/>
      <c r="H23" s="9">
        <f t="shared" si="119"/>
        <v>7</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row>
    <row r="24" spans="1:211" s="2" customFormat="1" ht="30" customHeight="1" thickBot="1" x14ac:dyDescent="0.35">
      <c r="A24" s="30" t="s">
        <v>28</v>
      </c>
      <c r="B24" s="79"/>
      <c r="C24" s="80"/>
      <c r="D24" s="81"/>
      <c r="E24" s="82"/>
      <c r="F24" s="82"/>
      <c r="G24" s="9"/>
      <c r="H24" s="9" t="str">
        <f t="shared" si="119"/>
        <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row>
    <row r="25" spans="1:211" s="2" customFormat="1" ht="30" customHeight="1" thickBot="1" x14ac:dyDescent="0.35">
      <c r="A25" s="31" t="s">
        <v>27</v>
      </c>
      <c r="B25" s="10" t="s">
        <v>0</v>
      </c>
      <c r="C25" s="11"/>
      <c r="D25" s="12"/>
      <c r="E25" s="13"/>
      <c r="F25" s="14"/>
      <c r="G25" s="15"/>
      <c r="H25" s="15" t="str">
        <f t="shared" si="119"/>
        <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row>
    <row r="26" spans="1:211" ht="30" customHeight="1" x14ac:dyDescent="0.3">
      <c r="G26" s="4"/>
    </row>
    <row r="27" spans="1:211" ht="30" customHeight="1" x14ac:dyDescent="0.3">
      <c r="C27" s="7"/>
      <c r="F27" s="32"/>
    </row>
    <row r="28" spans="1:211" ht="30" customHeight="1" x14ac:dyDescent="0.3">
      <c r="C28" s="8"/>
    </row>
  </sheetData>
  <mergeCells count="33">
    <mergeCell ref="C3:D3"/>
    <mergeCell ref="C4:D4"/>
    <mergeCell ref="B5:G5"/>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GW4:HC4"/>
    <mergeCell ref="FN4:FT4"/>
    <mergeCell ref="FU4:GA4"/>
    <mergeCell ref="GB4:GH4"/>
    <mergeCell ref="GI4:GO4"/>
    <mergeCell ref="GP4:GV4"/>
  </mergeCells>
  <conditionalFormatting sqref="D9:D25 D7">
    <cfRule type="dataBar" priority="20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9:HC25">
    <cfRule type="expression" dxfId="131" priority="223">
      <formula>AND(TODAY()&gt;=I$5,TODAY()&lt;J$5)</formula>
    </cfRule>
  </conditionalFormatting>
  <conditionalFormatting sqref="I7:BL7 I9:HC25">
    <cfRule type="expression" dxfId="130" priority="217">
      <formula>AND(task_start&lt;=I$5,ROUNDDOWN((task_end-task_start+1)*task_progress,0)+task_start-1&gt;=I$5)</formula>
    </cfRule>
    <cfRule type="expression" dxfId="129" priority="218" stopIfTrue="1">
      <formula>AND(task_end&gt;=I$5,task_start&lt;J$5)</formula>
    </cfRule>
  </conditionalFormatting>
  <conditionalFormatting sqref="D8">
    <cfRule type="dataBar" priority="187">
      <dataBar>
        <cfvo type="num" val="0"/>
        <cfvo type="num" val="1"/>
        <color theme="0" tint="-0.249977111117893"/>
      </dataBar>
      <extLst>
        <ext xmlns:x14="http://schemas.microsoft.com/office/spreadsheetml/2009/9/main" uri="{B025F937-C7B1-47D3-B67F-A62EFF666E3E}">
          <x14:id>{8F1F420B-3CC2-4288-BD15-4D8E826AD151}</x14:id>
        </ext>
      </extLst>
    </cfRule>
  </conditionalFormatting>
  <conditionalFormatting sqref="I8:BL8">
    <cfRule type="expression" dxfId="128" priority="190">
      <formula>AND(TODAY()&gt;=I$5,TODAY()&lt;J$5)</formula>
    </cfRule>
  </conditionalFormatting>
  <conditionalFormatting sqref="I8:BL8">
    <cfRule type="expression" dxfId="127" priority="188">
      <formula>AND(task_start&lt;=I$5,ROUNDDOWN((task_end-task_start+1)*task_progress,0)+task_start-1&gt;=I$5)</formula>
    </cfRule>
    <cfRule type="expression" dxfId="126" priority="189" stopIfTrue="1">
      <formula>AND(task_end&gt;=I$5,task_start&lt;J$5)</formula>
    </cfRule>
  </conditionalFormatting>
  <conditionalFormatting sqref="BM5:BS7">
    <cfRule type="expression" dxfId="125" priority="186">
      <formula>AND(TODAY()&gt;=BM$5,TODAY()&lt;BN$5)</formula>
    </cfRule>
  </conditionalFormatting>
  <conditionalFormatting sqref="BM7:BS7">
    <cfRule type="expression" dxfId="124" priority="184">
      <formula>AND(task_start&lt;=BM$5,ROUNDDOWN((task_end-task_start+1)*task_progress,0)+task_start-1&gt;=BM$5)</formula>
    </cfRule>
    <cfRule type="expression" dxfId="123" priority="185" stopIfTrue="1">
      <formula>AND(task_end&gt;=BM$5,task_start&lt;BN$5)</formula>
    </cfRule>
  </conditionalFormatting>
  <conditionalFormatting sqref="BM8:BS8">
    <cfRule type="expression" dxfId="122" priority="183">
      <formula>AND(TODAY()&gt;=BM$5,TODAY()&lt;BN$5)</formula>
    </cfRule>
  </conditionalFormatting>
  <conditionalFormatting sqref="BM8:BS8">
    <cfRule type="expression" dxfId="121" priority="181">
      <formula>AND(task_start&lt;=BM$5,ROUNDDOWN((task_end-task_start+1)*task_progress,0)+task_start-1&gt;=BM$5)</formula>
    </cfRule>
    <cfRule type="expression" dxfId="120" priority="182" stopIfTrue="1">
      <formula>AND(task_end&gt;=BM$5,task_start&lt;BN$5)</formula>
    </cfRule>
  </conditionalFormatting>
  <conditionalFormatting sqref="BT5:BZ7">
    <cfRule type="expression" dxfId="119" priority="177">
      <formula>AND(TODAY()&gt;=BT$5,TODAY()&lt;BU$5)</formula>
    </cfRule>
  </conditionalFormatting>
  <conditionalFormatting sqref="BT7:BZ7">
    <cfRule type="expression" dxfId="118" priority="175">
      <formula>AND(task_start&lt;=BT$5,ROUNDDOWN((task_end-task_start+1)*task_progress,0)+task_start-1&gt;=BT$5)</formula>
    </cfRule>
    <cfRule type="expression" dxfId="117" priority="176" stopIfTrue="1">
      <formula>AND(task_end&gt;=BT$5,task_start&lt;BU$5)</formula>
    </cfRule>
  </conditionalFormatting>
  <conditionalFormatting sqref="BT8:BZ8">
    <cfRule type="expression" dxfId="116" priority="174">
      <formula>AND(TODAY()&gt;=BT$5,TODAY()&lt;BU$5)</formula>
    </cfRule>
  </conditionalFormatting>
  <conditionalFormatting sqref="BT8:BZ8">
    <cfRule type="expression" dxfId="115" priority="172">
      <formula>AND(task_start&lt;=BT$5,ROUNDDOWN((task_end-task_start+1)*task_progress,0)+task_start-1&gt;=BT$5)</formula>
    </cfRule>
    <cfRule type="expression" dxfId="114" priority="173" stopIfTrue="1">
      <formula>AND(task_end&gt;=BT$5,task_start&lt;BU$5)</formula>
    </cfRule>
  </conditionalFormatting>
  <conditionalFormatting sqref="GW8:HC8">
    <cfRule type="expression" dxfId="113" priority="1">
      <formula>AND(task_start&lt;=GW$5,ROUNDDOWN((task_end-task_start+1)*task_progress,0)+task_start-1&gt;=GW$5)</formula>
    </cfRule>
    <cfRule type="expression" dxfId="112" priority="2" stopIfTrue="1">
      <formula>AND(task_end&gt;=GW$5,task_start&lt;GX$5)</formula>
    </cfRule>
  </conditionalFormatting>
  <conditionalFormatting sqref="CA5:CG7">
    <cfRule type="expression" dxfId="111" priority="168">
      <formula>AND(TODAY()&gt;=CA$5,TODAY()&lt;CB$5)</formula>
    </cfRule>
  </conditionalFormatting>
  <conditionalFormatting sqref="CA7:CG7">
    <cfRule type="expression" dxfId="110" priority="166">
      <formula>AND(task_start&lt;=CA$5,ROUNDDOWN((task_end-task_start+1)*task_progress,0)+task_start-1&gt;=CA$5)</formula>
    </cfRule>
    <cfRule type="expression" dxfId="109" priority="167" stopIfTrue="1">
      <formula>AND(task_end&gt;=CA$5,task_start&lt;CB$5)</formula>
    </cfRule>
  </conditionalFormatting>
  <conditionalFormatting sqref="CA8:CG8">
    <cfRule type="expression" dxfId="108" priority="165">
      <formula>AND(TODAY()&gt;=CA$5,TODAY()&lt;CB$5)</formula>
    </cfRule>
  </conditionalFormatting>
  <conditionalFormatting sqref="CA8:CG8">
    <cfRule type="expression" dxfId="107" priority="163">
      <formula>AND(task_start&lt;=CA$5,ROUNDDOWN((task_end-task_start+1)*task_progress,0)+task_start-1&gt;=CA$5)</formula>
    </cfRule>
    <cfRule type="expression" dxfId="106" priority="164" stopIfTrue="1">
      <formula>AND(task_end&gt;=CA$5,task_start&lt;CB$5)</formula>
    </cfRule>
  </conditionalFormatting>
  <conditionalFormatting sqref="CH5:CN7">
    <cfRule type="expression" dxfId="105" priority="159">
      <formula>AND(TODAY()&gt;=CH$5,TODAY()&lt;CI$5)</formula>
    </cfRule>
  </conditionalFormatting>
  <conditionalFormatting sqref="CH7:CN7">
    <cfRule type="expression" dxfId="104" priority="157">
      <formula>AND(task_start&lt;=CH$5,ROUNDDOWN((task_end-task_start+1)*task_progress,0)+task_start-1&gt;=CH$5)</formula>
    </cfRule>
    <cfRule type="expression" dxfId="103" priority="158" stopIfTrue="1">
      <formula>AND(task_end&gt;=CH$5,task_start&lt;CI$5)</formula>
    </cfRule>
  </conditionalFormatting>
  <conditionalFormatting sqref="CH8:CN8">
    <cfRule type="expression" dxfId="102" priority="156">
      <formula>AND(TODAY()&gt;=CH$5,TODAY()&lt;CI$5)</formula>
    </cfRule>
  </conditionalFormatting>
  <conditionalFormatting sqref="CH8:CN8">
    <cfRule type="expression" dxfId="101" priority="154">
      <formula>AND(task_start&lt;=CH$5,ROUNDDOWN((task_end-task_start+1)*task_progress,0)+task_start-1&gt;=CH$5)</formula>
    </cfRule>
    <cfRule type="expression" dxfId="100" priority="155" stopIfTrue="1">
      <formula>AND(task_end&gt;=CH$5,task_start&lt;CI$5)</formula>
    </cfRule>
  </conditionalFormatting>
  <conditionalFormatting sqref="CO5:CU7">
    <cfRule type="expression" dxfId="99" priority="150">
      <formula>AND(TODAY()&gt;=CO$5,TODAY()&lt;CP$5)</formula>
    </cfRule>
  </conditionalFormatting>
  <conditionalFormatting sqref="CO7:CU7">
    <cfRule type="expression" dxfId="98" priority="148">
      <formula>AND(task_start&lt;=CO$5,ROUNDDOWN((task_end-task_start+1)*task_progress,0)+task_start-1&gt;=CO$5)</formula>
    </cfRule>
    <cfRule type="expression" dxfId="97" priority="149" stopIfTrue="1">
      <formula>AND(task_end&gt;=CO$5,task_start&lt;CP$5)</formula>
    </cfRule>
  </conditionalFormatting>
  <conditionalFormatting sqref="CO8:CU8">
    <cfRule type="expression" dxfId="96" priority="147">
      <formula>AND(TODAY()&gt;=CO$5,TODAY()&lt;CP$5)</formula>
    </cfRule>
  </conditionalFormatting>
  <conditionalFormatting sqref="CO8:CU8">
    <cfRule type="expression" dxfId="95" priority="145">
      <formula>AND(task_start&lt;=CO$5,ROUNDDOWN((task_end-task_start+1)*task_progress,0)+task_start-1&gt;=CO$5)</formula>
    </cfRule>
    <cfRule type="expression" dxfId="94" priority="146" stopIfTrue="1">
      <formula>AND(task_end&gt;=CO$5,task_start&lt;CP$5)</formula>
    </cfRule>
  </conditionalFormatting>
  <conditionalFormatting sqref="CV5:DB7">
    <cfRule type="expression" dxfId="93" priority="141">
      <formula>AND(TODAY()&gt;=CV$5,TODAY()&lt;CW$5)</formula>
    </cfRule>
  </conditionalFormatting>
  <conditionalFormatting sqref="CV7:DB7">
    <cfRule type="expression" dxfId="92" priority="139">
      <formula>AND(task_start&lt;=CV$5,ROUNDDOWN((task_end-task_start+1)*task_progress,0)+task_start-1&gt;=CV$5)</formula>
    </cfRule>
    <cfRule type="expression" dxfId="91" priority="140" stopIfTrue="1">
      <formula>AND(task_end&gt;=CV$5,task_start&lt;CW$5)</formula>
    </cfRule>
  </conditionalFormatting>
  <conditionalFormatting sqref="CV8:DB8">
    <cfRule type="expression" dxfId="90" priority="138">
      <formula>AND(TODAY()&gt;=CV$5,TODAY()&lt;CW$5)</formula>
    </cfRule>
  </conditionalFormatting>
  <conditionalFormatting sqref="CV8:DB8">
    <cfRule type="expression" dxfId="89" priority="136">
      <formula>AND(task_start&lt;=CV$5,ROUNDDOWN((task_end-task_start+1)*task_progress,0)+task_start-1&gt;=CV$5)</formula>
    </cfRule>
    <cfRule type="expression" dxfId="88" priority="137" stopIfTrue="1">
      <formula>AND(task_end&gt;=CV$5,task_start&lt;CW$5)</formula>
    </cfRule>
  </conditionalFormatting>
  <conditionalFormatting sqref="DC5:DI7">
    <cfRule type="expression" dxfId="87" priority="132">
      <formula>AND(TODAY()&gt;=DC$5,TODAY()&lt;DD$5)</formula>
    </cfRule>
  </conditionalFormatting>
  <conditionalFormatting sqref="DC7:DI7">
    <cfRule type="expression" dxfId="86" priority="130">
      <formula>AND(task_start&lt;=DC$5,ROUNDDOWN((task_end-task_start+1)*task_progress,0)+task_start-1&gt;=DC$5)</formula>
    </cfRule>
    <cfRule type="expression" dxfId="85" priority="131" stopIfTrue="1">
      <formula>AND(task_end&gt;=DC$5,task_start&lt;DD$5)</formula>
    </cfRule>
  </conditionalFormatting>
  <conditionalFormatting sqref="DC8:DI8">
    <cfRule type="expression" dxfId="84" priority="129">
      <formula>AND(TODAY()&gt;=DC$5,TODAY()&lt;DD$5)</formula>
    </cfRule>
  </conditionalFormatting>
  <conditionalFormatting sqref="DC8:DI8">
    <cfRule type="expression" dxfId="83" priority="127">
      <formula>AND(task_start&lt;=DC$5,ROUNDDOWN((task_end-task_start+1)*task_progress,0)+task_start-1&gt;=DC$5)</formula>
    </cfRule>
    <cfRule type="expression" dxfId="82" priority="128" stopIfTrue="1">
      <formula>AND(task_end&gt;=DC$5,task_start&lt;DD$5)</formula>
    </cfRule>
  </conditionalFormatting>
  <conditionalFormatting sqref="DJ5:DP7">
    <cfRule type="expression" dxfId="81" priority="123">
      <formula>AND(TODAY()&gt;=DJ$5,TODAY()&lt;DK$5)</formula>
    </cfRule>
  </conditionalFormatting>
  <conditionalFormatting sqref="DJ7:DP7">
    <cfRule type="expression" dxfId="80" priority="121">
      <formula>AND(task_start&lt;=DJ$5,ROUNDDOWN((task_end-task_start+1)*task_progress,0)+task_start-1&gt;=DJ$5)</formula>
    </cfRule>
    <cfRule type="expression" dxfId="79" priority="122" stopIfTrue="1">
      <formula>AND(task_end&gt;=DJ$5,task_start&lt;DK$5)</formula>
    </cfRule>
  </conditionalFormatting>
  <conditionalFormatting sqref="DJ8:DP8">
    <cfRule type="expression" dxfId="78" priority="120">
      <formula>AND(TODAY()&gt;=DJ$5,TODAY()&lt;DK$5)</formula>
    </cfRule>
  </conditionalFormatting>
  <conditionalFormatting sqref="DJ8:DP8">
    <cfRule type="expression" dxfId="77" priority="118">
      <formula>AND(task_start&lt;=DJ$5,ROUNDDOWN((task_end-task_start+1)*task_progress,0)+task_start-1&gt;=DJ$5)</formula>
    </cfRule>
    <cfRule type="expression" dxfId="76" priority="119" stopIfTrue="1">
      <formula>AND(task_end&gt;=DJ$5,task_start&lt;DK$5)</formula>
    </cfRule>
  </conditionalFormatting>
  <conditionalFormatting sqref="DQ5:DW7">
    <cfRule type="expression" dxfId="75" priority="114">
      <formula>AND(TODAY()&gt;=DQ$5,TODAY()&lt;DR$5)</formula>
    </cfRule>
  </conditionalFormatting>
  <conditionalFormatting sqref="DQ7:DW7">
    <cfRule type="expression" dxfId="74" priority="112">
      <formula>AND(task_start&lt;=DQ$5,ROUNDDOWN((task_end-task_start+1)*task_progress,0)+task_start-1&gt;=DQ$5)</formula>
    </cfRule>
    <cfRule type="expression" dxfId="73" priority="113" stopIfTrue="1">
      <formula>AND(task_end&gt;=DQ$5,task_start&lt;DR$5)</formula>
    </cfRule>
  </conditionalFormatting>
  <conditionalFormatting sqref="DQ8:DW8">
    <cfRule type="expression" dxfId="72" priority="111">
      <formula>AND(TODAY()&gt;=DQ$5,TODAY()&lt;DR$5)</formula>
    </cfRule>
  </conditionalFormatting>
  <conditionalFormatting sqref="DQ8:DW8">
    <cfRule type="expression" dxfId="71" priority="109">
      <formula>AND(task_start&lt;=DQ$5,ROUNDDOWN((task_end-task_start+1)*task_progress,0)+task_start-1&gt;=DQ$5)</formula>
    </cfRule>
    <cfRule type="expression" dxfId="70" priority="110" stopIfTrue="1">
      <formula>AND(task_end&gt;=DQ$5,task_start&lt;DR$5)</formula>
    </cfRule>
  </conditionalFormatting>
  <conditionalFormatting sqref="DX5:ED7">
    <cfRule type="expression" dxfId="69" priority="105">
      <formula>AND(TODAY()&gt;=DX$5,TODAY()&lt;DY$5)</formula>
    </cfRule>
  </conditionalFormatting>
  <conditionalFormatting sqref="DX7:ED7">
    <cfRule type="expression" dxfId="68" priority="103">
      <formula>AND(task_start&lt;=DX$5,ROUNDDOWN((task_end-task_start+1)*task_progress,0)+task_start-1&gt;=DX$5)</formula>
    </cfRule>
    <cfRule type="expression" dxfId="67" priority="104" stopIfTrue="1">
      <formula>AND(task_end&gt;=DX$5,task_start&lt;DY$5)</formula>
    </cfRule>
  </conditionalFormatting>
  <conditionalFormatting sqref="DX8:ED8">
    <cfRule type="expression" dxfId="66" priority="102">
      <formula>AND(TODAY()&gt;=DX$5,TODAY()&lt;DY$5)</formula>
    </cfRule>
  </conditionalFormatting>
  <conditionalFormatting sqref="DX8:ED8">
    <cfRule type="expression" dxfId="65" priority="100">
      <formula>AND(task_start&lt;=DX$5,ROUNDDOWN((task_end-task_start+1)*task_progress,0)+task_start-1&gt;=DX$5)</formula>
    </cfRule>
    <cfRule type="expression" dxfId="64" priority="101" stopIfTrue="1">
      <formula>AND(task_end&gt;=DX$5,task_start&lt;DY$5)</formula>
    </cfRule>
  </conditionalFormatting>
  <conditionalFormatting sqref="EE5:EK7">
    <cfRule type="expression" dxfId="63" priority="96">
      <formula>AND(TODAY()&gt;=EE$5,TODAY()&lt;EF$5)</formula>
    </cfRule>
  </conditionalFormatting>
  <conditionalFormatting sqref="EE7:EK7">
    <cfRule type="expression" dxfId="62" priority="94">
      <formula>AND(task_start&lt;=EE$5,ROUNDDOWN((task_end-task_start+1)*task_progress,0)+task_start-1&gt;=EE$5)</formula>
    </cfRule>
    <cfRule type="expression" dxfId="61" priority="95" stopIfTrue="1">
      <formula>AND(task_end&gt;=EE$5,task_start&lt;EF$5)</formula>
    </cfRule>
  </conditionalFormatting>
  <conditionalFormatting sqref="EE8:EK8">
    <cfRule type="expression" dxfId="60" priority="93">
      <formula>AND(TODAY()&gt;=EE$5,TODAY()&lt;EF$5)</formula>
    </cfRule>
  </conditionalFormatting>
  <conditionalFormatting sqref="EE8:EK8">
    <cfRule type="expression" dxfId="59" priority="91">
      <formula>AND(task_start&lt;=EE$5,ROUNDDOWN((task_end-task_start+1)*task_progress,0)+task_start-1&gt;=EE$5)</formula>
    </cfRule>
    <cfRule type="expression" dxfId="58" priority="92" stopIfTrue="1">
      <formula>AND(task_end&gt;=EE$5,task_start&lt;EF$5)</formula>
    </cfRule>
  </conditionalFormatting>
  <conditionalFormatting sqref="EL5:ER7">
    <cfRule type="expression" dxfId="57" priority="87">
      <formula>AND(TODAY()&gt;=EL$5,TODAY()&lt;EM$5)</formula>
    </cfRule>
  </conditionalFormatting>
  <conditionalFormatting sqref="EL7:ER7">
    <cfRule type="expression" dxfId="56" priority="85">
      <formula>AND(task_start&lt;=EL$5,ROUNDDOWN((task_end-task_start+1)*task_progress,0)+task_start-1&gt;=EL$5)</formula>
    </cfRule>
    <cfRule type="expression" dxfId="55" priority="86" stopIfTrue="1">
      <formula>AND(task_end&gt;=EL$5,task_start&lt;EM$5)</formula>
    </cfRule>
  </conditionalFormatting>
  <conditionalFormatting sqref="EL8:ER8">
    <cfRule type="expression" dxfId="54" priority="84">
      <formula>AND(TODAY()&gt;=EL$5,TODAY()&lt;EM$5)</formula>
    </cfRule>
  </conditionalFormatting>
  <conditionalFormatting sqref="EL8:ER8">
    <cfRule type="expression" dxfId="53" priority="82">
      <formula>AND(task_start&lt;=EL$5,ROUNDDOWN((task_end-task_start+1)*task_progress,0)+task_start-1&gt;=EL$5)</formula>
    </cfRule>
    <cfRule type="expression" dxfId="52" priority="83" stopIfTrue="1">
      <formula>AND(task_end&gt;=EL$5,task_start&lt;EM$5)</formula>
    </cfRule>
  </conditionalFormatting>
  <conditionalFormatting sqref="ES5:EY7">
    <cfRule type="expression" dxfId="51" priority="78">
      <formula>AND(TODAY()&gt;=ES$5,TODAY()&lt;ET$5)</formula>
    </cfRule>
  </conditionalFormatting>
  <conditionalFormatting sqref="ES7:EY7">
    <cfRule type="expression" dxfId="50" priority="76">
      <formula>AND(task_start&lt;=ES$5,ROUNDDOWN((task_end-task_start+1)*task_progress,0)+task_start-1&gt;=ES$5)</formula>
    </cfRule>
    <cfRule type="expression" dxfId="49" priority="77" stopIfTrue="1">
      <formula>AND(task_end&gt;=ES$5,task_start&lt;ET$5)</formula>
    </cfRule>
  </conditionalFormatting>
  <conditionalFormatting sqref="ES8:EY8">
    <cfRule type="expression" dxfId="48" priority="75">
      <formula>AND(TODAY()&gt;=ES$5,TODAY()&lt;ET$5)</formula>
    </cfRule>
  </conditionalFormatting>
  <conditionalFormatting sqref="ES8:EY8">
    <cfRule type="expression" dxfId="47" priority="73">
      <formula>AND(task_start&lt;=ES$5,ROUNDDOWN((task_end-task_start+1)*task_progress,0)+task_start-1&gt;=ES$5)</formula>
    </cfRule>
    <cfRule type="expression" dxfId="46" priority="74" stopIfTrue="1">
      <formula>AND(task_end&gt;=ES$5,task_start&lt;ET$5)</formula>
    </cfRule>
  </conditionalFormatting>
  <conditionalFormatting sqref="EZ5:FF7">
    <cfRule type="expression" dxfId="45" priority="69">
      <formula>AND(TODAY()&gt;=EZ$5,TODAY()&lt;FA$5)</formula>
    </cfRule>
  </conditionalFormatting>
  <conditionalFormatting sqref="EZ7:FF7">
    <cfRule type="expression" dxfId="44" priority="67">
      <formula>AND(task_start&lt;=EZ$5,ROUNDDOWN((task_end-task_start+1)*task_progress,0)+task_start-1&gt;=EZ$5)</formula>
    </cfRule>
    <cfRule type="expression" dxfId="43" priority="68" stopIfTrue="1">
      <formula>AND(task_end&gt;=EZ$5,task_start&lt;FA$5)</formula>
    </cfRule>
  </conditionalFormatting>
  <conditionalFormatting sqref="EZ8:FF8">
    <cfRule type="expression" dxfId="42" priority="66">
      <formula>AND(TODAY()&gt;=EZ$5,TODAY()&lt;FA$5)</formula>
    </cfRule>
  </conditionalFormatting>
  <conditionalFormatting sqref="EZ8:FF8">
    <cfRule type="expression" dxfId="41" priority="64">
      <formula>AND(task_start&lt;=EZ$5,ROUNDDOWN((task_end-task_start+1)*task_progress,0)+task_start-1&gt;=EZ$5)</formula>
    </cfRule>
    <cfRule type="expression" dxfId="40" priority="65" stopIfTrue="1">
      <formula>AND(task_end&gt;=EZ$5,task_start&lt;FA$5)</formula>
    </cfRule>
  </conditionalFormatting>
  <conditionalFormatting sqref="FG5:FM7">
    <cfRule type="expression" dxfId="39" priority="60">
      <formula>AND(TODAY()&gt;=FG$5,TODAY()&lt;FH$5)</formula>
    </cfRule>
  </conditionalFormatting>
  <conditionalFormatting sqref="FG7:FM7">
    <cfRule type="expression" dxfId="38" priority="58">
      <formula>AND(task_start&lt;=FG$5,ROUNDDOWN((task_end-task_start+1)*task_progress,0)+task_start-1&gt;=FG$5)</formula>
    </cfRule>
    <cfRule type="expression" dxfId="37" priority="59" stopIfTrue="1">
      <formula>AND(task_end&gt;=FG$5,task_start&lt;FH$5)</formula>
    </cfRule>
  </conditionalFormatting>
  <conditionalFormatting sqref="FG8:FM8">
    <cfRule type="expression" dxfId="36" priority="57">
      <formula>AND(TODAY()&gt;=FG$5,TODAY()&lt;FH$5)</formula>
    </cfRule>
  </conditionalFormatting>
  <conditionalFormatting sqref="FG8:FM8">
    <cfRule type="expression" dxfId="35" priority="55">
      <formula>AND(task_start&lt;=FG$5,ROUNDDOWN((task_end-task_start+1)*task_progress,0)+task_start-1&gt;=FG$5)</formula>
    </cfRule>
    <cfRule type="expression" dxfId="34" priority="56" stopIfTrue="1">
      <formula>AND(task_end&gt;=FG$5,task_start&lt;FH$5)</formula>
    </cfRule>
  </conditionalFormatting>
  <conditionalFormatting sqref="FN5:FT7">
    <cfRule type="expression" dxfId="33" priority="51">
      <formula>AND(TODAY()&gt;=FN$5,TODAY()&lt;FO$5)</formula>
    </cfRule>
  </conditionalFormatting>
  <conditionalFormatting sqref="FN7:FT7">
    <cfRule type="expression" dxfId="32" priority="49">
      <formula>AND(task_start&lt;=FN$5,ROUNDDOWN((task_end-task_start+1)*task_progress,0)+task_start-1&gt;=FN$5)</formula>
    </cfRule>
    <cfRule type="expression" dxfId="31" priority="50" stopIfTrue="1">
      <formula>AND(task_end&gt;=FN$5,task_start&lt;FO$5)</formula>
    </cfRule>
  </conditionalFormatting>
  <conditionalFormatting sqref="FN8:FT8">
    <cfRule type="expression" dxfId="30" priority="48">
      <formula>AND(TODAY()&gt;=FN$5,TODAY()&lt;FO$5)</formula>
    </cfRule>
  </conditionalFormatting>
  <conditionalFormatting sqref="FN8:FT8">
    <cfRule type="expression" dxfId="29" priority="46">
      <formula>AND(task_start&lt;=FN$5,ROUNDDOWN((task_end-task_start+1)*task_progress,0)+task_start-1&gt;=FN$5)</formula>
    </cfRule>
    <cfRule type="expression" dxfId="28" priority="47" stopIfTrue="1">
      <formula>AND(task_end&gt;=FN$5,task_start&lt;FO$5)</formula>
    </cfRule>
  </conditionalFormatting>
  <conditionalFormatting sqref="FU5:GA7">
    <cfRule type="expression" dxfId="27" priority="42">
      <formula>AND(TODAY()&gt;=FU$5,TODAY()&lt;FV$5)</formula>
    </cfRule>
  </conditionalFormatting>
  <conditionalFormatting sqref="FU7:GA7">
    <cfRule type="expression" dxfId="26" priority="40">
      <formula>AND(task_start&lt;=FU$5,ROUNDDOWN((task_end-task_start+1)*task_progress,0)+task_start-1&gt;=FU$5)</formula>
    </cfRule>
    <cfRule type="expression" dxfId="25" priority="41" stopIfTrue="1">
      <formula>AND(task_end&gt;=FU$5,task_start&lt;FV$5)</formula>
    </cfRule>
  </conditionalFormatting>
  <conditionalFormatting sqref="FU8:GA8">
    <cfRule type="expression" dxfId="24" priority="39">
      <formula>AND(TODAY()&gt;=FU$5,TODAY()&lt;FV$5)</formula>
    </cfRule>
  </conditionalFormatting>
  <conditionalFormatting sqref="FU8:GA8">
    <cfRule type="expression" dxfId="23" priority="37">
      <formula>AND(task_start&lt;=FU$5,ROUNDDOWN((task_end-task_start+1)*task_progress,0)+task_start-1&gt;=FU$5)</formula>
    </cfRule>
    <cfRule type="expression" dxfId="22" priority="38" stopIfTrue="1">
      <formula>AND(task_end&gt;=FU$5,task_start&lt;FV$5)</formula>
    </cfRule>
  </conditionalFormatting>
  <conditionalFormatting sqref="GB5:GH7">
    <cfRule type="expression" dxfId="21" priority="33">
      <formula>AND(TODAY()&gt;=GB$5,TODAY()&lt;GC$5)</formula>
    </cfRule>
  </conditionalFormatting>
  <conditionalFormatting sqref="GB7:GH7">
    <cfRule type="expression" dxfId="20" priority="31">
      <formula>AND(task_start&lt;=GB$5,ROUNDDOWN((task_end-task_start+1)*task_progress,0)+task_start-1&gt;=GB$5)</formula>
    </cfRule>
    <cfRule type="expression" dxfId="19" priority="32" stopIfTrue="1">
      <formula>AND(task_end&gt;=GB$5,task_start&lt;GC$5)</formula>
    </cfRule>
  </conditionalFormatting>
  <conditionalFormatting sqref="GB8:GH8">
    <cfRule type="expression" dxfId="18" priority="30">
      <formula>AND(TODAY()&gt;=GB$5,TODAY()&lt;GC$5)</formula>
    </cfRule>
  </conditionalFormatting>
  <conditionalFormatting sqref="GB8:GH8">
    <cfRule type="expression" dxfId="17" priority="28">
      <formula>AND(task_start&lt;=GB$5,ROUNDDOWN((task_end-task_start+1)*task_progress,0)+task_start-1&gt;=GB$5)</formula>
    </cfRule>
    <cfRule type="expression" dxfId="16" priority="29" stopIfTrue="1">
      <formula>AND(task_end&gt;=GB$5,task_start&lt;GC$5)</formula>
    </cfRule>
  </conditionalFormatting>
  <conditionalFormatting sqref="GI5:GO7">
    <cfRule type="expression" dxfId="15" priority="24">
      <formula>AND(TODAY()&gt;=GI$5,TODAY()&lt;GJ$5)</formula>
    </cfRule>
  </conditionalFormatting>
  <conditionalFormatting sqref="GI7:GO7">
    <cfRule type="expression" dxfId="14" priority="22">
      <formula>AND(task_start&lt;=GI$5,ROUNDDOWN((task_end-task_start+1)*task_progress,0)+task_start-1&gt;=GI$5)</formula>
    </cfRule>
    <cfRule type="expression" dxfId="13" priority="23" stopIfTrue="1">
      <formula>AND(task_end&gt;=GI$5,task_start&lt;GJ$5)</formula>
    </cfRule>
  </conditionalFormatting>
  <conditionalFormatting sqref="GI8:GO8">
    <cfRule type="expression" dxfId="12" priority="21">
      <formula>AND(TODAY()&gt;=GI$5,TODAY()&lt;GJ$5)</formula>
    </cfRule>
  </conditionalFormatting>
  <conditionalFormatting sqref="GI8:GO8">
    <cfRule type="expression" dxfId="11" priority="19">
      <formula>AND(task_start&lt;=GI$5,ROUNDDOWN((task_end-task_start+1)*task_progress,0)+task_start-1&gt;=GI$5)</formula>
    </cfRule>
    <cfRule type="expression" dxfId="10" priority="20" stopIfTrue="1">
      <formula>AND(task_end&gt;=GI$5,task_start&lt;GJ$5)</formula>
    </cfRule>
  </conditionalFormatting>
  <conditionalFormatting sqref="GP5:GV7">
    <cfRule type="expression" dxfId="9" priority="15">
      <formula>AND(TODAY()&gt;=GP$5,TODAY()&lt;GQ$5)</formula>
    </cfRule>
  </conditionalFormatting>
  <conditionalFormatting sqref="GP7:GV7">
    <cfRule type="expression" dxfId="8" priority="13">
      <formula>AND(task_start&lt;=GP$5,ROUNDDOWN((task_end-task_start+1)*task_progress,0)+task_start-1&gt;=GP$5)</formula>
    </cfRule>
    <cfRule type="expression" dxfId="7" priority="14" stopIfTrue="1">
      <formula>AND(task_end&gt;=GP$5,task_start&lt;GQ$5)</formula>
    </cfRule>
  </conditionalFormatting>
  <conditionalFormatting sqref="GP8:GV8">
    <cfRule type="expression" dxfId="6" priority="12">
      <formula>AND(TODAY()&gt;=GP$5,TODAY()&lt;GQ$5)</formula>
    </cfRule>
  </conditionalFormatting>
  <conditionalFormatting sqref="GP8:GV8">
    <cfRule type="expression" dxfId="5" priority="10">
      <formula>AND(task_start&lt;=GP$5,ROUNDDOWN((task_end-task_start+1)*task_progress,0)+task_start-1&gt;=GP$5)</formula>
    </cfRule>
    <cfRule type="expression" dxfId="4" priority="11" stopIfTrue="1">
      <formula>AND(task_end&gt;=GP$5,task_start&lt;GQ$5)</formula>
    </cfRule>
  </conditionalFormatting>
  <conditionalFormatting sqref="GW5:HC7">
    <cfRule type="expression" dxfId="3" priority="6">
      <formula>AND(TODAY()&gt;=GW$5,TODAY()&lt;GX$5)</formula>
    </cfRule>
  </conditionalFormatting>
  <conditionalFormatting sqref="GW7:HC7">
    <cfRule type="expression" dxfId="2" priority="4">
      <formula>AND(task_start&lt;=GW$5,ROUNDDOWN((task_end-task_start+1)*task_progress,0)+task_start-1&gt;=GW$5)</formula>
    </cfRule>
    <cfRule type="expression" dxfId="1" priority="5" stopIfTrue="1">
      <formula>AND(task_end&gt;=GW$5,task_start&lt;GX$5)</formula>
    </cfRule>
  </conditionalFormatting>
  <conditionalFormatting sqref="GW8:HC8">
    <cfRule type="expression" dxfId="0" priority="3">
      <formula>AND(TODAY()&gt;=GW$5,TODAY()&lt;GX$5)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3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D9:D25 D7</xm:sqref>
        </x14:conditionalFormatting>
        <x14:conditionalFormatting xmlns:xm="http://schemas.microsoft.com/office/excel/2006/main">
          <x14:cfRule type="dataBar" id="{8F1F420B-3CC2-4288-BD15-4D8E826AD151}">
            <x14:dataBar minLength="0" maxLength="100" gradient="0">
              <x14:cfvo type="num">
                <xm:f>0</xm:f>
              </x14:cfvo>
              <x14:cfvo type="num">
                <xm:f>1</xm:f>
              </x14:cfvo>
              <x14:negativeFillColor rgb="FFFF0000"/>
              <x14:axisColor rgb="FF000000"/>
            </x14:dataBar>
          </x14:cfRule>
          <xm:sqref>D8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20" customWidth="1"/>
    <col min="2" max="16384" width="9.109375" style="1"/>
  </cols>
  <sheetData>
    <row r="1" spans="1:2" ht="46.5" customHeight="1" x14ac:dyDescent="0.3"/>
    <row r="2" spans="1:2" s="22" customFormat="1" ht="15.6" x14ac:dyDescent="0.3">
      <c r="A2" s="21" t="s">
        <v>12</v>
      </c>
      <c r="B2" s="21"/>
    </row>
    <row r="3" spans="1:2" s="26" customFormat="1" ht="27" customHeight="1" x14ac:dyDescent="0.3">
      <c r="A3" s="27" t="s">
        <v>17</v>
      </c>
      <c r="B3" s="27"/>
    </row>
    <row r="4" spans="1:2" s="23" customFormat="1" ht="25.8" x14ac:dyDescent="0.5">
      <c r="A4" s="24" t="s">
        <v>11</v>
      </c>
    </row>
    <row r="5" spans="1:2" ht="74.099999999999994" customHeight="1" x14ac:dyDescent="0.3">
      <c r="A5" s="25" t="s">
        <v>20</v>
      </c>
    </row>
    <row r="6" spans="1:2" ht="26.25" customHeight="1" x14ac:dyDescent="0.3">
      <c r="A6" s="24" t="s">
        <v>23</v>
      </c>
    </row>
    <row r="7" spans="1:2" s="20" customFormat="1" ht="204.9" customHeight="1" x14ac:dyDescent="0.3">
      <c r="A7" s="29" t="s">
        <v>22</v>
      </c>
    </row>
    <row r="8" spans="1:2" s="23" customFormat="1" ht="25.8" x14ac:dyDescent="0.5">
      <c r="A8" s="24" t="s">
        <v>13</v>
      </c>
    </row>
    <row r="9" spans="1:2" ht="57.6" x14ac:dyDescent="0.3">
      <c r="A9" s="25" t="s">
        <v>21</v>
      </c>
    </row>
    <row r="10" spans="1:2" s="20" customFormat="1" ht="27.9" customHeight="1" x14ac:dyDescent="0.3">
      <c r="A10" s="28" t="s">
        <v>19</v>
      </c>
    </row>
    <row r="11" spans="1:2" s="23" customFormat="1" ht="25.8" x14ac:dyDescent="0.5">
      <c r="A11" s="24" t="s">
        <v>10</v>
      </c>
    </row>
    <row r="12" spans="1:2" ht="28.8" x14ac:dyDescent="0.3">
      <c r="A12" s="25" t="s">
        <v>18</v>
      </c>
    </row>
    <row r="13" spans="1:2" s="20" customFormat="1" ht="27.9" customHeight="1" x14ac:dyDescent="0.3">
      <c r="A13" s="28" t="s">
        <v>4</v>
      </c>
    </row>
    <row r="14" spans="1:2" s="23" customFormat="1" ht="25.8" x14ac:dyDescent="0.5">
      <c r="A14" s="24" t="s">
        <v>14</v>
      </c>
    </row>
    <row r="15" spans="1:2" ht="75" customHeight="1" x14ac:dyDescent="0.3">
      <c r="A15" s="25" t="s">
        <v>15</v>
      </c>
    </row>
    <row r="16" spans="1:2" ht="72" x14ac:dyDescent="0.3">
      <c r="A16" s="25"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2022-12-04T06:56:34Z</dcterms:modified>
</cp:coreProperties>
</file>