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shilaverma/Documents/Allen Work Docs/Analysis/Classes/"/>
    </mc:Choice>
  </mc:AlternateContent>
  <xr:revisionPtr revIDLastSave="0" documentId="13_ncr:40009_{4AF25ED3-59A7-6D4C-AB77-84AD1C5DE6B1}" xr6:coauthVersionLast="47" xr6:coauthVersionMax="47" xr10:uidLastSave="{00000000-0000-0000-0000-000000000000}"/>
  <bookViews>
    <workbookView xWindow="0" yWindow="0" windowWidth="28800" windowHeight="18000" activeTab="1"/>
  </bookViews>
  <sheets>
    <sheet name="Summary" sheetId="2" r:id="rId1"/>
    <sheet name="Check" sheetId="3" r:id="rId2"/>
    <sheet name="_select_DATEDIFF_minute_end_tim" sheetId="1" r:id="rId3"/>
  </sheets>
  <definedNames>
    <definedName name="_xlnm._FilterDatabase" localSheetId="2" hidden="1">_select_DATEDIFF_minute_end_tim!$A$1:$F$55</definedName>
  </definedNames>
  <calcPr calcId="191029"/>
  <pivotCaches>
    <pivotCache cacheId="137" r:id="rId4"/>
    <pivotCache cacheId="147" r:id="rId5"/>
    <pivotCache cacheId="15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3" l="1"/>
  <c r="S22" i="3"/>
  <c r="S23" i="3"/>
  <c r="S24" i="3"/>
  <c r="S25" i="3"/>
  <c r="S26" i="3"/>
  <c r="S27" i="3"/>
  <c r="S20" i="3"/>
  <c r="H3" i="3"/>
  <c r="H7" i="3"/>
  <c r="I6" i="3"/>
  <c r="H6" i="3"/>
  <c r="C10" i="3"/>
  <c r="R21" i="3"/>
  <c r="R22" i="3"/>
  <c r="R23" i="3"/>
  <c r="R24" i="3"/>
  <c r="R25" i="3"/>
  <c r="R26" i="3"/>
  <c r="R27" i="3"/>
  <c r="R20" i="3"/>
  <c r="B10" i="3"/>
  <c r="D57" i="2"/>
  <c r="D4" i="2"/>
</calcChain>
</file>

<file path=xl/sharedStrings.xml><?xml version="1.0" encoding="utf-8"?>
<sst xmlns="http://schemas.openxmlformats.org/spreadsheetml/2006/main" count="73" uniqueCount="40">
  <si>
    <t>time_day</t>
  </si>
  <si>
    <t>student_cnt</t>
  </si>
  <si>
    <t>class_cnt</t>
  </si>
  <si>
    <t>avg_duration</t>
  </si>
  <si>
    <t>next_punch_cnt</t>
  </si>
  <si>
    <t>attandance</t>
  </si>
  <si>
    <t>Row Labels</t>
  </si>
  <si>
    <t>Grand Total</t>
  </si>
  <si>
    <t>Sum of class_cnt</t>
  </si>
  <si>
    <t>Average of avg_duration</t>
  </si>
  <si>
    <t>Sum of attandance</t>
  </si>
  <si>
    <t>Average of attandance</t>
  </si>
  <si>
    <t>cohorts</t>
  </si>
  <si>
    <t>20-30min</t>
  </si>
  <si>
    <t>Last Class</t>
  </si>
  <si>
    <t>5-10min</t>
  </si>
  <si>
    <t>30-50min</t>
  </si>
  <si>
    <t>overlap</t>
  </si>
  <si>
    <t>10-20min</t>
  </si>
  <si>
    <t>1-5min</t>
  </si>
  <si>
    <t>&gt;50mins</t>
  </si>
  <si>
    <t>Sum of student_cnt</t>
  </si>
  <si>
    <t xml:space="preserve">&gt;50 min </t>
  </si>
  <si>
    <t>Day1</t>
  </si>
  <si>
    <t>day2</t>
  </si>
  <si>
    <t>Cumm_sum</t>
  </si>
  <si>
    <t>Q1</t>
  </si>
  <si>
    <t>Q2</t>
  </si>
  <si>
    <t>Q3</t>
  </si>
  <si>
    <t>Q4</t>
  </si>
  <si>
    <t>day3</t>
  </si>
  <si>
    <t>Q5</t>
  </si>
  <si>
    <t>Q6</t>
  </si>
  <si>
    <t>Q7</t>
  </si>
  <si>
    <t>Prod_id</t>
  </si>
  <si>
    <t>Qty</t>
  </si>
  <si>
    <t>Day</t>
  </si>
  <si>
    <t>Avg Duration students</t>
  </si>
  <si>
    <t>Average of Avg Duration students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</si>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</sst>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9" fillId="0" borderId="0" xfId="0" applyFont="1"/>
    <xf numFmtId="0" fontId="21" fillId="0" borderId="0" xfId="0" applyFont="1"/>
    <xf numFmtId="0" fontId="19" fillId="0" borderId="10" xfId="0" applyFont="1" applyBorder="1"/>
    <xf numFmtId="0" fontId="19" fillId="33" borderId="10" xfId="0" applyFont="1" applyFill="1" applyBorder="1"/>
    <xf numFmtId="0" fontId="18" fillId="0" borderId="10" xfId="0" applyFont="1" applyBorder="1"/>
    <xf numFmtId="0" fontId="21" fillId="0" borderId="10" xfId="0" applyFont="1" applyBorder="1"/>
    <xf numFmtId="1" fontId="0" fillId="0" borderId="0" xfId="1" applyNumberFormat="1" applyFont="1"/>
    <xf numFmtId="9" fontId="19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Distribution Duration.xlsx]Summary!PivotTable27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990268561480695E-2"/>
          <c:y val="2.88659793814433E-2"/>
          <c:w val="0.91251371215045851"/>
          <c:h val="0.92950515463917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Sum of class_cnt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Summary!$A$4:$A$57</c:f>
              <c:strCache>
                <c:ptCount val="53"/>
                <c:pt idx="0">
                  <c:v>-110</c:v>
                </c:pt>
                <c:pt idx="1">
                  <c:v>-105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-65</c:v>
                </c:pt>
                <c:pt idx="6">
                  <c:v>-60</c:v>
                </c:pt>
                <c:pt idx="7">
                  <c:v>-50</c:v>
                </c:pt>
                <c:pt idx="8">
                  <c:v>-45</c:v>
                </c:pt>
                <c:pt idx="9">
                  <c:v>-25</c:v>
                </c:pt>
                <c:pt idx="10">
                  <c:v>-20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45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160</c:v>
                </c:pt>
                <c:pt idx="34">
                  <c:v>170</c:v>
                </c:pt>
                <c:pt idx="35">
                  <c:v>195</c:v>
                </c:pt>
                <c:pt idx="36">
                  <c:v>225</c:v>
                </c:pt>
                <c:pt idx="37">
                  <c:v>235</c:v>
                </c:pt>
                <c:pt idx="38">
                  <c:v>240</c:v>
                </c:pt>
                <c:pt idx="39">
                  <c:v>255</c:v>
                </c:pt>
                <c:pt idx="40">
                  <c:v>270</c:v>
                </c:pt>
                <c:pt idx="41">
                  <c:v>290</c:v>
                </c:pt>
                <c:pt idx="42">
                  <c:v>300</c:v>
                </c:pt>
                <c:pt idx="43">
                  <c:v>315</c:v>
                </c:pt>
                <c:pt idx="44">
                  <c:v>345</c:v>
                </c:pt>
                <c:pt idx="45">
                  <c:v>360</c:v>
                </c:pt>
                <c:pt idx="46">
                  <c:v>375</c:v>
                </c:pt>
                <c:pt idx="47">
                  <c:v>420</c:v>
                </c:pt>
                <c:pt idx="48">
                  <c:v>435</c:v>
                </c:pt>
                <c:pt idx="49">
                  <c:v>460</c:v>
                </c:pt>
                <c:pt idx="50">
                  <c:v>465</c:v>
                </c:pt>
                <c:pt idx="51">
                  <c:v>495</c:v>
                </c:pt>
                <c:pt idx="52">
                  <c:v>540</c:v>
                </c:pt>
              </c:strCache>
            </c:strRef>
          </c:cat>
          <c:val>
            <c:numRef>
              <c:f>Summary!$B$4:$B$57</c:f>
              <c:numCache>
                <c:formatCode>General</c:formatCode>
                <c:ptCount val="5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84</c:v>
                </c:pt>
                <c:pt idx="4">
                  <c:v>19</c:v>
                </c:pt>
                <c:pt idx="5">
                  <c:v>1</c:v>
                </c:pt>
                <c:pt idx="6">
                  <c:v>2</c:v>
                </c:pt>
                <c:pt idx="7">
                  <c:v>904</c:v>
                </c:pt>
                <c:pt idx="8">
                  <c:v>25</c:v>
                </c:pt>
                <c:pt idx="9">
                  <c:v>5</c:v>
                </c:pt>
                <c:pt idx="10">
                  <c:v>1</c:v>
                </c:pt>
                <c:pt idx="11">
                  <c:v>108</c:v>
                </c:pt>
                <c:pt idx="12">
                  <c:v>669</c:v>
                </c:pt>
                <c:pt idx="13">
                  <c:v>5032</c:v>
                </c:pt>
                <c:pt idx="14">
                  <c:v>191</c:v>
                </c:pt>
                <c:pt idx="15">
                  <c:v>56</c:v>
                </c:pt>
                <c:pt idx="16">
                  <c:v>128</c:v>
                </c:pt>
                <c:pt idx="17">
                  <c:v>71</c:v>
                </c:pt>
                <c:pt idx="18">
                  <c:v>6</c:v>
                </c:pt>
                <c:pt idx="19">
                  <c:v>19</c:v>
                </c:pt>
                <c:pt idx="20">
                  <c:v>97</c:v>
                </c:pt>
                <c:pt idx="21">
                  <c:v>72</c:v>
                </c:pt>
                <c:pt idx="22">
                  <c:v>5</c:v>
                </c:pt>
                <c:pt idx="23">
                  <c:v>33</c:v>
                </c:pt>
                <c:pt idx="24">
                  <c:v>5</c:v>
                </c:pt>
                <c:pt idx="25">
                  <c:v>151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86</c:v>
                </c:pt>
                <c:pt idx="31">
                  <c:v>2</c:v>
                </c:pt>
                <c:pt idx="32">
                  <c:v>9</c:v>
                </c:pt>
                <c:pt idx="33">
                  <c:v>7</c:v>
                </c:pt>
                <c:pt idx="34">
                  <c:v>1</c:v>
                </c:pt>
                <c:pt idx="35">
                  <c:v>8</c:v>
                </c:pt>
                <c:pt idx="36">
                  <c:v>106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74</c:v>
                </c:pt>
                <c:pt idx="43">
                  <c:v>1</c:v>
                </c:pt>
                <c:pt idx="44">
                  <c:v>9</c:v>
                </c:pt>
                <c:pt idx="45">
                  <c:v>1</c:v>
                </c:pt>
                <c:pt idx="46">
                  <c:v>63</c:v>
                </c:pt>
                <c:pt idx="47">
                  <c:v>18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12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DB48-9CF2-5BC8647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419871"/>
        <c:axId val="1913298511"/>
      </c:barChart>
      <c:lineChart>
        <c:grouping val="standard"/>
        <c:varyColors val="0"/>
        <c:ser>
          <c:idx val="1"/>
          <c:order val="1"/>
          <c:tx>
            <c:strRef>
              <c:f>Summary!$C$3</c:f>
              <c:strCache>
                <c:ptCount val="1"/>
                <c:pt idx="0">
                  <c:v>Average of attandance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Summary!$A$4:$A$57</c:f>
              <c:strCache>
                <c:ptCount val="53"/>
                <c:pt idx="0">
                  <c:v>-110</c:v>
                </c:pt>
                <c:pt idx="1">
                  <c:v>-105</c:v>
                </c:pt>
                <c:pt idx="2">
                  <c:v>-85</c:v>
                </c:pt>
                <c:pt idx="3">
                  <c:v>-80</c:v>
                </c:pt>
                <c:pt idx="4">
                  <c:v>-75</c:v>
                </c:pt>
                <c:pt idx="5">
                  <c:v>-65</c:v>
                </c:pt>
                <c:pt idx="6">
                  <c:v>-60</c:v>
                </c:pt>
                <c:pt idx="7">
                  <c:v>-50</c:v>
                </c:pt>
                <c:pt idx="8">
                  <c:v>-45</c:v>
                </c:pt>
                <c:pt idx="9">
                  <c:v>-25</c:v>
                </c:pt>
                <c:pt idx="10">
                  <c:v>-20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45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160</c:v>
                </c:pt>
                <c:pt idx="34">
                  <c:v>170</c:v>
                </c:pt>
                <c:pt idx="35">
                  <c:v>195</c:v>
                </c:pt>
                <c:pt idx="36">
                  <c:v>225</c:v>
                </c:pt>
                <c:pt idx="37">
                  <c:v>235</c:v>
                </c:pt>
                <c:pt idx="38">
                  <c:v>240</c:v>
                </c:pt>
                <c:pt idx="39">
                  <c:v>255</c:v>
                </c:pt>
                <c:pt idx="40">
                  <c:v>270</c:v>
                </c:pt>
                <c:pt idx="41">
                  <c:v>290</c:v>
                </c:pt>
                <c:pt idx="42">
                  <c:v>300</c:v>
                </c:pt>
                <c:pt idx="43">
                  <c:v>315</c:v>
                </c:pt>
                <c:pt idx="44">
                  <c:v>345</c:v>
                </c:pt>
                <c:pt idx="45">
                  <c:v>360</c:v>
                </c:pt>
                <c:pt idx="46">
                  <c:v>375</c:v>
                </c:pt>
                <c:pt idx="47">
                  <c:v>420</c:v>
                </c:pt>
                <c:pt idx="48">
                  <c:v>435</c:v>
                </c:pt>
                <c:pt idx="49">
                  <c:v>460</c:v>
                </c:pt>
                <c:pt idx="50">
                  <c:v>465</c:v>
                </c:pt>
                <c:pt idx="51">
                  <c:v>495</c:v>
                </c:pt>
                <c:pt idx="52">
                  <c:v>540</c:v>
                </c:pt>
              </c:strCache>
            </c:strRef>
          </c:cat>
          <c:val>
            <c:numRef>
              <c:f>Summary!$C$4:$C$57</c:f>
              <c:numCache>
                <c:formatCode>General</c:formatCode>
                <c:ptCount val="53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51</c:v>
                </c:pt>
                <c:pt idx="4">
                  <c:v>47</c:v>
                </c:pt>
                <c:pt idx="5">
                  <c:v>100</c:v>
                </c:pt>
                <c:pt idx="6">
                  <c:v>50</c:v>
                </c:pt>
                <c:pt idx="7">
                  <c:v>50</c:v>
                </c:pt>
                <c:pt idx="8">
                  <c:v>34</c:v>
                </c:pt>
                <c:pt idx="9">
                  <c:v>0</c:v>
                </c:pt>
                <c:pt idx="10">
                  <c:v>100</c:v>
                </c:pt>
                <c:pt idx="11">
                  <c:v>54</c:v>
                </c:pt>
                <c:pt idx="12">
                  <c:v>56</c:v>
                </c:pt>
                <c:pt idx="13">
                  <c:v>43</c:v>
                </c:pt>
                <c:pt idx="14">
                  <c:v>38</c:v>
                </c:pt>
                <c:pt idx="15">
                  <c:v>51</c:v>
                </c:pt>
                <c:pt idx="16">
                  <c:v>54</c:v>
                </c:pt>
                <c:pt idx="17">
                  <c:v>61</c:v>
                </c:pt>
                <c:pt idx="18">
                  <c:v>46</c:v>
                </c:pt>
                <c:pt idx="19">
                  <c:v>100</c:v>
                </c:pt>
                <c:pt idx="20">
                  <c:v>70</c:v>
                </c:pt>
                <c:pt idx="21">
                  <c:v>100</c:v>
                </c:pt>
                <c:pt idx="22">
                  <c:v>7</c:v>
                </c:pt>
                <c:pt idx="23">
                  <c:v>90</c:v>
                </c:pt>
                <c:pt idx="24">
                  <c:v>62</c:v>
                </c:pt>
                <c:pt idx="25">
                  <c:v>53</c:v>
                </c:pt>
                <c:pt idx="26">
                  <c:v>76</c:v>
                </c:pt>
                <c:pt idx="27">
                  <c:v>39</c:v>
                </c:pt>
                <c:pt idx="28">
                  <c:v>47</c:v>
                </c:pt>
                <c:pt idx="29">
                  <c:v>35</c:v>
                </c:pt>
                <c:pt idx="30">
                  <c:v>40</c:v>
                </c:pt>
                <c:pt idx="31">
                  <c:v>50</c:v>
                </c:pt>
                <c:pt idx="32">
                  <c:v>54</c:v>
                </c:pt>
                <c:pt idx="33">
                  <c:v>100</c:v>
                </c:pt>
                <c:pt idx="34">
                  <c:v>100</c:v>
                </c:pt>
                <c:pt idx="35">
                  <c:v>26</c:v>
                </c:pt>
                <c:pt idx="36">
                  <c:v>44</c:v>
                </c:pt>
                <c:pt idx="37">
                  <c:v>51</c:v>
                </c:pt>
                <c:pt idx="38">
                  <c:v>47</c:v>
                </c:pt>
                <c:pt idx="39">
                  <c:v>32</c:v>
                </c:pt>
                <c:pt idx="40">
                  <c:v>47</c:v>
                </c:pt>
                <c:pt idx="41">
                  <c:v>100</c:v>
                </c:pt>
                <c:pt idx="42">
                  <c:v>26</c:v>
                </c:pt>
                <c:pt idx="43">
                  <c:v>100</c:v>
                </c:pt>
                <c:pt idx="44">
                  <c:v>26</c:v>
                </c:pt>
                <c:pt idx="45">
                  <c:v>10</c:v>
                </c:pt>
                <c:pt idx="46">
                  <c:v>38</c:v>
                </c:pt>
                <c:pt idx="47">
                  <c:v>94</c:v>
                </c:pt>
                <c:pt idx="48">
                  <c:v>0</c:v>
                </c:pt>
                <c:pt idx="49">
                  <c:v>100</c:v>
                </c:pt>
                <c:pt idx="50">
                  <c:v>12</c:v>
                </c:pt>
                <c:pt idx="51">
                  <c:v>32</c:v>
                </c:pt>
                <c:pt idx="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9-DB48-9CF2-5BC8647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86239"/>
        <c:axId val="2114215855"/>
      </c:lineChart>
      <c:catAx>
        <c:axId val="171741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8511"/>
        <c:crosses val="autoZero"/>
        <c:auto val="1"/>
        <c:lblAlgn val="ctr"/>
        <c:lblOffset val="100"/>
        <c:noMultiLvlLbl val="0"/>
      </c:catAx>
      <c:valAx>
        <c:axId val="1913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19871"/>
        <c:crosses val="autoZero"/>
        <c:crossBetween val="between"/>
      </c:valAx>
      <c:valAx>
        <c:axId val="211421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86239"/>
        <c:crosses val="max"/>
        <c:crossBetween val="between"/>
      </c:valAx>
      <c:catAx>
        <c:axId val="1554386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215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Distribution Duration.xlsx]Check!PivotTable28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Check!$O$3</c:f>
              <c:strCache>
                <c:ptCount val="1"/>
                <c:pt idx="0">
                  <c:v>Sum of student_cnt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Check!$N$4:$N$12</c:f>
              <c:strCache>
                <c:ptCount val="8"/>
                <c:pt idx="0">
                  <c:v>&gt;50mins</c:v>
                </c:pt>
                <c:pt idx="1">
                  <c:v>1-5min</c:v>
                </c:pt>
                <c:pt idx="2">
                  <c:v>10-20min</c:v>
                </c:pt>
                <c:pt idx="3">
                  <c:v>20-30min</c:v>
                </c:pt>
                <c:pt idx="4">
                  <c:v>30-50min</c:v>
                </c:pt>
                <c:pt idx="5">
                  <c:v>5-10min</c:v>
                </c:pt>
                <c:pt idx="6">
                  <c:v>Last Class</c:v>
                </c:pt>
                <c:pt idx="7">
                  <c:v>overlap</c:v>
                </c:pt>
              </c:strCache>
            </c:strRef>
          </c:cat>
          <c:val>
            <c:numRef>
              <c:f>Check!$O$4:$O$12</c:f>
              <c:numCache>
                <c:formatCode>General</c:formatCode>
                <c:ptCount val="8"/>
                <c:pt idx="0">
                  <c:v>7547</c:v>
                </c:pt>
                <c:pt idx="1">
                  <c:v>230</c:v>
                </c:pt>
                <c:pt idx="2">
                  <c:v>15167</c:v>
                </c:pt>
                <c:pt idx="3">
                  <c:v>779</c:v>
                </c:pt>
                <c:pt idx="4">
                  <c:v>903</c:v>
                </c:pt>
                <c:pt idx="5">
                  <c:v>3092</c:v>
                </c:pt>
                <c:pt idx="6">
                  <c:v>16605</c:v>
                </c:pt>
                <c:pt idx="7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7-534E-A4A8-A6F0E2F57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3439711"/>
        <c:axId val="2145009423"/>
      </c:barChart>
      <c:lineChart>
        <c:grouping val="standard"/>
        <c:varyColors val="0"/>
        <c:ser>
          <c:idx val="1"/>
          <c:order val="1"/>
          <c:tx>
            <c:strRef>
              <c:f>Check!$P$3</c:f>
              <c:strCache>
                <c:ptCount val="1"/>
                <c:pt idx="0">
                  <c:v>Sum of attandance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Check!$N$4:$N$12</c:f>
              <c:strCache>
                <c:ptCount val="8"/>
                <c:pt idx="0">
                  <c:v>&gt;50mins</c:v>
                </c:pt>
                <c:pt idx="1">
                  <c:v>1-5min</c:v>
                </c:pt>
                <c:pt idx="2">
                  <c:v>10-20min</c:v>
                </c:pt>
                <c:pt idx="3">
                  <c:v>20-30min</c:v>
                </c:pt>
                <c:pt idx="4">
                  <c:v>30-50min</c:v>
                </c:pt>
                <c:pt idx="5">
                  <c:v>5-10min</c:v>
                </c:pt>
                <c:pt idx="6">
                  <c:v>Last Class</c:v>
                </c:pt>
                <c:pt idx="7">
                  <c:v>overlap</c:v>
                </c:pt>
              </c:strCache>
            </c:strRef>
          </c:cat>
          <c:val>
            <c:numRef>
              <c:f>Check!$P$4:$P$12</c:f>
              <c:numCache>
                <c:formatCode>General</c:formatCode>
                <c:ptCount val="8"/>
                <c:pt idx="0">
                  <c:v>41</c:v>
                </c:pt>
                <c:pt idx="1">
                  <c:v>54</c:v>
                </c:pt>
                <c:pt idx="2">
                  <c:v>43</c:v>
                </c:pt>
                <c:pt idx="3">
                  <c:v>54</c:v>
                </c:pt>
                <c:pt idx="4">
                  <c:v>56</c:v>
                </c:pt>
                <c:pt idx="5">
                  <c:v>56</c:v>
                </c:pt>
                <c:pt idx="6">
                  <c:v>43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7-534E-A4A8-A6F0E2F57A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8826607"/>
        <c:axId val="2008915055"/>
      </c:lineChart>
      <c:catAx>
        <c:axId val="19134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09423"/>
        <c:crosses val="autoZero"/>
        <c:auto val="1"/>
        <c:lblAlgn val="ctr"/>
        <c:lblOffset val="100"/>
        <c:noMultiLvlLbl val="0"/>
      </c:catAx>
      <c:valAx>
        <c:axId val="21450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9711"/>
        <c:crosses val="autoZero"/>
        <c:crossBetween val="between"/>
      </c:valAx>
      <c:valAx>
        <c:axId val="200891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6607"/>
        <c:crosses val="max"/>
        <c:crossBetween val="between"/>
      </c:valAx>
      <c:catAx>
        <c:axId val="200882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915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Distribution Duration.xlsx]Check!PivotTable29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Check!$P$19</c:f>
              <c:strCache>
                <c:ptCount val="1"/>
                <c:pt idx="0">
                  <c:v>Average of Avg Duration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Check!$O$20:$O$28</c:f>
              <c:strCache>
                <c:ptCount val="8"/>
                <c:pt idx="0">
                  <c:v>&gt;50mins</c:v>
                </c:pt>
                <c:pt idx="1">
                  <c:v>1-5min</c:v>
                </c:pt>
                <c:pt idx="2">
                  <c:v>10-20min</c:v>
                </c:pt>
                <c:pt idx="3">
                  <c:v>20-30min</c:v>
                </c:pt>
                <c:pt idx="4">
                  <c:v>30-50min</c:v>
                </c:pt>
                <c:pt idx="5">
                  <c:v>5-10min</c:v>
                </c:pt>
                <c:pt idx="6">
                  <c:v>Last Class</c:v>
                </c:pt>
                <c:pt idx="7">
                  <c:v>overlap</c:v>
                </c:pt>
              </c:strCache>
            </c:strRef>
          </c:cat>
          <c:val>
            <c:numRef>
              <c:f>Check!$P$20:$P$28</c:f>
              <c:numCache>
                <c:formatCode>General</c:formatCode>
                <c:ptCount val="8"/>
                <c:pt idx="0">
                  <c:v>60</c:v>
                </c:pt>
                <c:pt idx="1">
                  <c:v>62</c:v>
                </c:pt>
                <c:pt idx="2">
                  <c:v>63</c:v>
                </c:pt>
                <c:pt idx="3">
                  <c:v>69</c:v>
                </c:pt>
                <c:pt idx="4">
                  <c:v>64</c:v>
                </c:pt>
                <c:pt idx="5">
                  <c:v>58</c:v>
                </c:pt>
                <c:pt idx="6">
                  <c:v>58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6-0144-BAF2-88F18F96C2AF}"/>
            </c:ext>
          </c:extLst>
        </c:ser>
        <c:ser>
          <c:idx val="1"/>
          <c:order val="1"/>
          <c:tx>
            <c:strRef>
              <c:f>Check!$Q$19</c:f>
              <c:strCache>
                <c:ptCount val="1"/>
                <c:pt idx="0">
                  <c:v>Average of avg_duration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Check!$O$20:$O$28</c:f>
              <c:strCache>
                <c:ptCount val="8"/>
                <c:pt idx="0">
                  <c:v>&gt;50mins</c:v>
                </c:pt>
                <c:pt idx="1">
                  <c:v>1-5min</c:v>
                </c:pt>
                <c:pt idx="2">
                  <c:v>10-20min</c:v>
                </c:pt>
                <c:pt idx="3">
                  <c:v>20-30min</c:v>
                </c:pt>
                <c:pt idx="4">
                  <c:v>30-50min</c:v>
                </c:pt>
                <c:pt idx="5">
                  <c:v>5-10min</c:v>
                </c:pt>
                <c:pt idx="6">
                  <c:v>Last Class</c:v>
                </c:pt>
                <c:pt idx="7">
                  <c:v>overlap</c:v>
                </c:pt>
              </c:strCache>
            </c:strRef>
          </c:cat>
          <c:val>
            <c:numRef>
              <c:f>Check!$Q$20:$Q$28</c:f>
              <c:numCache>
                <c:formatCode>General</c:formatCode>
                <c:ptCount val="8"/>
                <c:pt idx="0">
                  <c:v>71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6-0144-BAF2-88F18F96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68975"/>
        <c:axId val="2008326399"/>
      </c:lineChart>
      <c:catAx>
        <c:axId val="16510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26399"/>
        <c:crosses val="autoZero"/>
        <c:auto val="1"/>
        <c:lblAlgn val="ctr"/>
        <c:lblOffset val="100"/>
        <c:noMultiLvlLbl val="0"/>
      </c:catAx>
      <c:valAx>
        <c:axId val="2008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165100</xdr:rowOff>
    </xdr:from>
    <xdr:to>
      <xdr:col>40</xdr:col>
      <xdr:colOff>660400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AEEE6-4FC3-ADC8-5F4C-FB4B76CFD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63500</xdr:rowOff>
    </xdr:from>
    <xdr:to>
      <xdr:col>9</xdr:col>
      <xdr:colOff>177800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77F84-247B-35DB-9210-B9516E7B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30</xdr:row>
      <xdr:rowOff>25400</xdr:rowOff>
    </xdr:from>
    <xdr:to>
      <xdr:col>17</xdr:col>
      <xdr:colOff>355600</xdr:colOff>
      <xdr:row>53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22372-D3A8-8626-AD75-9B5645EC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hila Verma" refreshedDate="45186.832603935189" createdVersion="8" refreshedVersion="8" minRefreshableVersion="3" recordCount="55">
  <cacheSource type="worksheet">
    <worksheetSource ref="A1:F1048576" sheet="_select_DATEDIFF_minute_end_tim"/>
  </cacheSource>
  <cacheFields count="6">
    <cacheField name="time_day" numFmtId="0">
      <sharedItems containsString="0" containsBlank="1" containsNumber="1" containsInteger="1" minValue="-110" maxValue="540" count="54">
        <n v="-110"/>
        <n v="-105"/>
        <n v="-85"/>
        <n v="-80"/>
        <n v="-75"/>
        <n v="-65"/>
        <n v="-60"/>
        <n v="-50"/>
        <n v="-45"/>
        <n v="-25"/>
        <n v="-20"/>
        <n v="5"/>
        <n v="10"/>
        <n v="15"/>
        <n v="20"/>
        <n v="25"/>
        <n v="30"/>
        <n v="35"/>
        <n v="45"/>
        <n v="75"/>
        <n v="80"/>
        <n v="85"/>
        <n v="90"/>
        <n v="95"/>
        <n v="100"/>
        <n v="105"/>
        <n v="110"/>
        <n v="115"/>
        <n v="120"/>
        <n v="130"/>
        <n v="135"/>
        <n v="140"/>
        <n v="145"/>
        <n v="160"/>
        <n v="170"/>
        <n v="195"/>
        <n v="225"/>
        <n v="235"/>
        <n v="240"/>
        <n v="255"/>
        <n v="270"/>
        <n v="290"/>
        <n v="300"/>
        <n v="315"/>
        <n v="345"/>
        <n v="360"/>
        <n v="375"/>
        <n v="420"/>
        <n v="435"/>
        <n v="460"/>
        <n v="465"/>
        <n v="495"/>
        <n v="540"/>
        <m/>
      </sharedItems>
    </cacheField>
    <cacheField name="student_cnt" numFmtId="0">
      <sharedItems containsString="0" containsBlank="1" containsNumber="1" containsInteger="1" minValue="1" maxValue="16605"/>
    </cacheField>
    <cacheField name="class_cnt" numFmtId="0">
      <sharedItems containsString="0" containsBlank="1" containsNumber="1" containsInteger="1" minValue="1" maxValue="5032"/>
    </cacheField>
    <cacheField name="avg_duration" numFmtId="0">
      <sharedItems containsString="0" containsBlank="1" containsNumber="1" containsInteger="1" minValue="25" maxValue="110"/>
    </cacheField>
    <cacheField name="next_punch_cnt" numFmtId="0">
      <sharedItems containsString="0" containsBlank="1" containsNumber="1" containsInteger="1" minValue="0" maxValue="332347"/>
    </cacheField>
    <cacheField name="attandance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hila Verma" refreshedDate="45190.858064814813" createdVersion="8" refreshedVersion="8" minRefreshableVersion="3" recordCount="28">
  <cacheSource type="worksheet">
    <worksheetSource ref="A1:F1048576" sheet="Check"/>
  </cacheSource>
  <cacheFields count="6">
    <cacheField name="cohorts" numFmtId="0">
      <sharedItems containsBlank="1" count="10">
        <s v="20-30min"/>
        <s v="Last Class"/>
        <s v="5-10min"/>
        <s v="30-50min"/>
        <s v="overlap"/>
        <s v="10-20min"/>
        <s v="1-5min"/>
        <s v="&gt;50mins"/>
        <m/>
        <s v="&gt;50 min "/>
      </sharedItems>
    </cacheField>
    <cacheField name="student_cnt" numFmtId="0">
      <sharedItems containsString="0" containsBlank="1" containsNumber="1" containsInteger="1" minValue="230" maxValue="45393"/>
    </cacheField>
    <cacheField name="class_cnt" numFmtId="0">
      <sharedItems containsString="0" containsBlank="1" containsNumber="1" containsInteger="1" minValue="77" maxValue="5223"/>
    </cacheField>
    <cacheField name="avg_duration" numFmtId="0">
      <sharedItems containsString="0" containsBlank="1" containsNumber="1" containsInteger="1" minValue="51" maxValue="85"/>
    </cacheField>
    <cacheField name="next_punch_cnt" numFmtId="0">
      <sharedItems containsString="0" containsBlank="1" containsNumber="1" containsInteger="1" minValue="1212" maxValue="345736"/>
    </cacheField>
    <cacheField name="attandance" numFmtId="0">
      <sharedItems containsString="0" containsBlank="1" containsNumber="1" containsInteger="1" minValue="41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hila Verma" refreshedDate="45190.935271527778" createdVersion="8" refreshedVersion="8" minRefreshableVersion="3" recordCount="8">
  <cacheSource type="worksheet">
    <worksheetSource ref="A1:G9" sheet="Check"/>
  </cacheSource>
  <cacheFields count="7">
    <cacheField name="cohorts" numFmtId="0">
      <sharedItems count="8">
        <s v="20-30min"/>
        <s v="Last Class"/>
        <s v="5-10min"/>
        <s v="30-50min"/>
        <s v="overlap"/>
        <s v="10-20min"/>
        <s v="1-5min"/>
        <s v="&gt;50mins"/>
      </sharedItems>
    </cacheField>
    <cacheField name="student_cnt" numFmtId="0">
      <sharedItems containsSemiMixedTypes="0" containsString="0" containsNumber="1" containsInteger="1" minValue="230" maxValue="16605"/>
    </cacheField>
    <cacheField name="class_cnt" numFmtId="0">
      <sharedItems containsSemiMixedTypes="0" containsString="0" containsNumber="1" containsInteger="1" minValue="77" maxValue="5223"/>
    </cacheField>
    <cacheField name="avg_duration" numFmtId="0">
      <sharedItems containsSemiMixedTypes="0" containsString="0" containsNumber="1" containsInteger="1" minValue="51" maxValue="85"/>
    </cacheField>
    <cacheField name="next_punch_cnt" numFmtId="0">
      <sharedItems containsSemiMixedTypes="0" containsString="0" containsNumber="1" containsInteger="1" minValue="1212" maxValue="345736"/>
    </cacheField>
    <cacheField name="attandance" numFmtId="0">
      <sharedItems containsSemiMixedTypes="0" containsString="0" containsNumber="1" containsInteger="1" minValue="41" maxValue="56"/>
    </cacheField>
    <cacheField name="Avg Duration students" numFmtId="0">
      <sharedItems containsSemiMixedTypes="0" containsString="0" containsNumber="1" containsInteger="1" minValue="41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1"/>
    <n v="1"/>
    <n v="110"/>
    <n v="0"/>
    <n v="0"/>
  </r>
  <r>
    <x v="1"/>
    <n v="2"/>
    <n v="4"/>
    <n v="105"/>
    <n v="1"/>
    <n v="25"/>
  </r>
  <r>
    <x v="2"/>
    <n v="1"/>
    <n v="1"/>
    <n v="90"/>
    <n v="0"/>
    <n v="0"/>
  </r>
  <r>
    <x v="3"/>
    <n v="175"/>
    <n v="84"/>
    <n v="80"/>
    <n v="496"/>
    <n v="51"/>
  </r>
  <r>
    <x v="4"/>
    <n v="3"/>
    <n v="19"/>
    <n v="75"/>
    <n v="9"/>
    <n v="47"/>
  </r>
  <r>
    <x v="5"/>
    <n v="1"/>
    <n v="1"/>
    <n v="75"/>
    <n v="1"/>
    <n v="100"/>
  </r>
  <r>
    <x v="6"/>
    <n v="2"/>
    <n v="2"/>
    <n v="60"/>
    <n v="1"/>
    <n v="50"/>
  </r>
  <r>
    <x v="7"/>
    <n v="1025"/>
    <n v="904"/>
    <n v="50"/>
    <n v="8493"/>
    <n v="50"/>
  </r>
  <r>
    <x v="8"/>
    <n v="34"/>
    <n v="25"/>
    <n v="45"/>
    <n v="97"/>
    <n v="34"/>
  </r>
  <r>
    <x v="9"/>
    <n v="2"/>
    <n v="5"/>
    <n v="25"/>
    <n v="0"/>
    <n v="0"/>
  </r>
  <r>
    <x v="10"/>
    <n v="1"/>
    <n v="1"/>
    <n v="105"/>
    <n v="1"/>
    <n v="100"/>
  </r>
  <r>
    <x v="11"/>
    <n v="231"/>
    <n v="108"/>
    <n v="84"/>
    <n v="3478"/>
    <n v="54"/>
  </r>
  <r>
    <x v="12"/>
    <n v="3092"/>
    <n v="669"/>
    <n v="71"/>
    <n v="24212"/>
    <n v="56"/>
  </r>
  <r>
    <x v="13"/>
    <n v="15154"/>
    <n v="5032"/>
    <n v="76"/>
    <n v="332347"/>
    <n v="43"/>
  </r>
  <r>
    <x v="14"/>
    <n v="7652"/>
    <n v="191"/>
    <n v="78"/>
    <n v="13336"/>
    <n v="38"/>
  </r>
  <r>
    <x v="15"/>
    <n v="329"/>
    <n v="56"/>
    <n v="80"/>
    <n v="826"/>
    <n v="51"/>
  </r>
  <r>
    <x v="16"/>
    <n v="585"/>
    <n v="128"/>
    <n v="85"/>
    <n v="5437"/>
    <n v="54"/>
  </r>
  <r>
    <x v="17"/>
    <n v="205"/>
    <n v="71"/>
    <n v="83"/>
    <n v="877"/>
    <n v="61"/>
  </r>
  <r>
    <x v="18"/>
    <n v="699"/>
    <n v="6"/>
    <n v="62"/>
    <n v="335"/>
    <n v="46"/>
  </r>
  <r>
    <x v="19"/>
    <n v="18"/>
    <n v="19"/>
    <n v="55"/>
    <n v="24"/>
    <n v="100"/>
  </r>
  <r>
    <x v="20"/>
    <n v="378"/>
    <n v="97"/>
    <n v="49"/>
    <n v="297"/>
    <n v="70"/>
  </r>
  <r>
    <x v="21"/>
    <n v="74"/>
    <n v="72"/>
    <n v="55"/>
    <n v="106"/>
    <n v="100"/>
  </r>
  <r>
    <x v="22"/>
    <n v="771"/>
    <n v="5"/>
    <n v="72"/>
    <n v="59"/>
    <n v="7"/>
  </r>
  <r>
    <x v="23"/>
    <n v="43"/>
    <n v="33"/>
    <n v="58"/>
    <n v="57"/>
    <n v="90"/>
  </r>
  <r>
    <x v="24"/>
    <n v="13"/>
    <n v="5"/>
    <n v="65"/>
    <n v="10"/>
    <n v="62"/>
  </r>
  <r>
    <x v="25"/>
    <n v="3189"/>
    <n v="151"/>
    <n v="75"/>
    <n v="3128"/>
    <n v="53"/>
  </r>
  <r>
    <x v="26"/>
    <n v="97"/>
    <n v="8"/>
    <n v="74"/>
    <n v="77"/>
    <n v="76"/>
  </r>
  <r>
    <x v="27"/>
    <n v="119"/>
    <n v="2"/>
    <n v="45"/>
    <n v="47"/>
    <n v="39"/>
  </r>
  <r>
    <x v="28"/>
    <n v="40"/>
    <n v="1"/>
    <n v="90"/>
    <n v="19"/>
    <n v="47"/>
  </r>
  <r>
    <x v="29"/>
    <n v="17"/>
    <n v="2"/>
    <n v="89"/>
    <n v="6"/>
    <n v="35"/>
  </r>
  <r>
    <x v="30"/>
    <n v="1432"/>
    <n v="86"/>
    <n v="93"/>
    <n v="626"/>
    <n v="40"/>
  </r>
  <r>
    <x v="31"/>
    <n v="154"/>
    <n v="2"/>
    <n v="50"/>
    <n v="78"/>
    <n v="50"/>
  </r>
  <r>
    <x v="32"/>
    <n v="33"/>
    <n v="9"/>
    <n v="45"/>
    <n v="20"/>
    <n v="54"/>
  </r>
  <r>
    <x v="33"/>
    <n v="11"/>
    <n v="7"/>
    <n v="55"/>
    <n v="11"/>
    <n v="100"/>
  </r>
  <r>
    <x v="34"/>
    <n v="1"/>
    <n v="1"/>
    <n v="65"/>
    <n v="1"/>
    <n v="100"/>
  </r>
  <r>
    <x v="35"/>
    <n v="412"/>
    <n v="8"/>
    <n v="100"/>
    <n v="110"/>
    <n v="26"/>
  </r>
  <r>
    <x v="36"/>
    <n v="2435"/>
    <n v="106"/>
    <n v="63"/>
    <n v="15498"/>
    <n v="44"/>
  </r>
  <r>
    <x v="37"/>
    <n v="90"/>
    <n v="2"/>
    <n v="85"/>
    <n v="92"/>
    <n v="51"/>
  </r>
  <r>
    <x v="38"/>
    <n v="146"/>
    <n v="4"/>
    <n v="90"/>
    <n v="70"/>
    <n v="47"/>
  </r>
  <r>
    <x v="39"/>
    <n v="40"/>
    <n v="1"/>
    <n v="75"/>
    <n v="13"/>
    <n v="32"/>
  </r>
  <r>
    <x v="40"/>
    <n v="303"/>
    <n v="3"/>
    <n v="99"/>
    <n v="427"/>
    <n v="47"/>
  </r>
  <r>
    <x v="41"/>
    <n v="2"/>
    <n v="2"/>
    <n v="55"/>
    <n v="2"/>
    <n v="100"/>
  </r>
  <r>
    <x v="42"/>
    <n v="1363"/>
    <n v="74"/>
    <n v="86"/>
    <n v="2190"/>
    <n v="26"/>
  </r>
  <r>
    <x v="43"/>
    <n v="2"/>
    <n v="1"/>
    <n v="75"/>
    <n v="2"/>
    <n v="100"/>
  </r>
  <r>
    <x v="44"/>
    <n v="569"/>
    <n v="9"/>
    <n v="95"/>
    <n v="250"/>
    <n v="26"/>
  </r>
  <r>
    <x v="45"/>
    <n v="156"/>
    <n v="1"/>
    <n v="45"/>
    <n v="17"/>
    <n v="10"/>
  </r>
  <r>
    <x v="46"/>
    <n v="904"/>
    <n v="63"/>
    <n v="75"/>
    <n v="4543"/>
    <n v="38"/>
  </r>
  <r>
    <x v="47"/>
    <n v="15"/>
    <n v="18"/>
    <n v="86"/>
    <n v="18"/>
    <n v="94"/>
  </r>
  <r>
    <x v="48"/>
    <n v="1"/>
    <n v="1"/>
    <n v="105"/>
    <n v="0"/>
    <n v="0"/>
  </r>
  <r>
    <x v="49"/>
    <n v="1"/>
    <n v="1"/>
    <n v="75"/>
    <n v="1"/>
    <n v="100"/>
  </r>
  <r>
    <x v="50"/>
    <n v="194"/>
    <n v="3"/>
    <n v="60"/>
    <n v="24"/>
    <n v="12"/>
  </r>
  <r>
    <x v="51"/>
    <n v="205"/>
    <n v="12"/>
    <n v="76"/>
    <n v="68"/>
    <n v="32"/>
  </r>
  <r>
    <x v="52"/>
    <n v="1"/>
    <n v="2"/>
    <n v="75"/>
    <n v="2"/>
    <n v="100"/>
  </r>
  <r>
    <x v="53"/>
    <n v="16605"/>
    <n v="4828"/>
    <n v="70"/>
    <m/>
    <m/>
  </r>
  <r>
    <x v="5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n v="779"/>
    <n v="184"/>
    <n v="85"/>
    <n v="6263"/>
    <n v="54"/>
  </r>
  <r>
    <x v="1"/>
    <n v="16605"/>
    <n v="4827"/>
    <n v="70"/>
    <n v="215052"/>
    <n v="43"/>
  </r>
  <r>
    <x v="2"/>
    <n v="3092"/>
    <n v="671"/>
    <n v="71"/>
    <n v="24211"/>
    <n v="56"/>
  </r>
  <r>
    <x v="3"/>
    <n v="903"/>
    <n v="77"/>
    <n v="76"/>
    <n v="1212"/>
    <n v="56"/>
  </r>
  <r>
    <x v="4"/>
    <n v="1070"/>
    <n v="1048"/>
    <n v="51"/>
    <n v="9118"/>
    <n v="50"/>
  </r>
  <r>
    <x v="5"/>
    <n v="15167"/>
    <n v="5223"/>
    <n v="76"/>
    <n v="345736"/>
    <n v="43"/>
  </r>
  <r>
    <x v="6"/>
    <n v="230"/>
    <n v="108"/>
    <n v="84"/>
    <n v="3477"/>
    <n v="54"/>
  </r>
  <r>
    <x v="7"/>
    <n v="7547"/>
    <n v="719"/>
    <n v="71"/>
    <n v="27893"/>
    <n v="41"/>
  </r>
  <r>
    <x v="8"/>
    <n v="45393"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9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n v="779"/>
    <n v="184"/>
    <n v="85"/>
    <n v="6263"/>
    <n v="54"/>
    <n v="69"/>
  </r>
  <r>
    <x v="1"/>
    <n v="16605"/>
    <n v="4827"/>
    <n v="70"/>
    <n v="215052"/>
    <n v="43"/>
    <n v="58"/>
  </r>
  <r>
    <x v="2"/>
    <n v="3092"/>
    <n v="671"/>
    <n v="71"/>
    <n v="24211"/>
    <n v="56"/>
    <n v="58"/>
  </r>
  <r>
    <x v="3"/>
    <n v="903"/>
    <n v="77"/>
    <n v="76"/>
    <n v="1212"/>
    <n v="56"/>
    <n v="64"/>
  </r>
  <r>
    <x v="4"/>
    <n v="1070"/>
    <n v="1048"/>
    <n v="51"/>
    <n v="9118"/>
    <n v="50"/>
    <n v="41"/>
  </r>
  <r>
    <x v="5"/>
    <n v="15167"/>
    <n v="5223"/>
    <n v="76"/>
    <n v="345736"/>
    <n v="43"/>
    <n v="63"/>
  </r>
  <r>
    <x v="6"/>
    <n v="230"/>
    <n v="108"/>
    <n v="84"/>
    <n v="3477"/>
    <n v="54"/>
    <n v="62"/>
  </r>
  <r>
    <x v="7"/>
    <n v="7547"/>
    <n v="719"/>
    <n v="71"/>
    <n v="27893"/>
    <n v="4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7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57" firstHeaderRow="0" firstDataRow="1" firstDataCol="1"/>
  <pivotFields count="6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ass_cnt" fld="2" baseField="0" baseItem="0"/>
    <dataField name="Average of attandance" fld="5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9" cacheId="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9:Q28" firstHeaderRow="0" firstDataRow="1" firstDataCol="1"/>
  <pivotFields count="7">
    <pivotField axis="axisRow" showAll="0">
      <items count="9">
        <item x="7"/>
        <item x="6"/>
        <item x="5"/>
        <item x="0"/>
        <item x="3"/>
        <item x="2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 Duration students" fld="6" subtotal="average" baseField="0" baseItem="0"/>
    <dataField name="Average of avg_duration" fld="3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8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:P12" firstHeaderRow="0" firstDataRow="1" firstDataCol="1"/>
  <pivotFields count="6">
    <pivotField axis="axisRow" showAll="0">
      <items count="11">
        <item x="7"/>
        <item x="6"/>
        <item x="5"/>
        <item x="0"/>
        <item x="3"/>
        <item x="2"/>
        <item x="1"/>
        <item x="4"/>
        <item h="1" x="8"/>
        <item h="1" x="9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_cnt" fld="1" baseField="0" baseItem="0"/>
    <dataField name="Sum of attandan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"/>
  <sheetViews>
    <sheetView zoomScale="85" workbookViewId="0">
      <selection activeCell="A17" sqref="A17:C17"/>
      <pivotSelection pane="bottomRight" showHeader="1" extendable="1" axis="axisRow" start="13" max="54" activeRow="16" previousRow="16" click="1" r:id="rId1">
        <pivotArea dataOnly="0" fieldPosition="0">
          <references count="1">
            <reference field="0" count="1">
              <x v="13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2" width="15" bestFit="1" customWidth="1"/>
    <col min="3" max="4" width="20" bestFit="1" customWidth="1"/>
  </cols>
  <sheetData>
    <row r="3" spans="1:4" x14ac:dyDescent="0.2">
      <c r="A3" s="1" t="s">
        <v>6</v>
      </c>
      <c r="B3" t="s">
        <v>8</v>
      </c>
      <c r="C3" t="s">
        <v>11</v>
      </c>
    </row>
    <row r="4" spans="1:4" x14ac:dyDescent="0.2">
      <c r="A4" s="2">
        <v>-110</v>
      </c>
      <c r="B4" s="3">
        <v>1</v>
      </c>
      <c r="C4" s="3">
        <v>0</v>
      </c>
      <c r="D4">
        <f>SUM(B4:B14)</f>
        <v>1047</v>
      </c>
    </row>
    <row r="5" spans="1:4" x14ac:dyDescent="0.2">
      <c r="A5" s="2">
        <v>-105</v>
      </c>
      <c r="B5" s="3">
        <v>4</v>
      </c>
      <c r="C5" s="3">
        <v>25</v>
      </c>
    </row>
    <row r="6" spans="1:4" x14ac:dyDescent="0.2">
      <c r="A6" s="2">
        <v>-85</v>
      </c>
      <c r="B6" s="3">
        <v>1</v>
      </c>
      <c r="C6" s="3">
        <v>0</v>
      </c>
    </row>
    <row r="7" spans="1:4" x14ac:dyDescent="0.2">
      <c r="A7" s="2">
        <v>-80</v>
      </c>
      <c r="B7" s="3">
        <v>84</v>
      </c>
      <c r="C7" s="3">
        <v>51</v>
      </c>
    </row>
    <row r="8" spans="1:4" x14ac:dyDescent="0.2">
      <c r="A8" s="2">
        <v>-75</v>
      </c>
      <c r="B8" s="3">
        <v>19</v>
      </c>
      <c r="C8" s="3">
        <v>47</v>
      </c>
    </row>
    <row r="9" spans="1:4" x14ac:dyDescent="0.2">
      <c r="A9" s="2">
        <v>-65</v>
      </c>
      <c r="B9" s="3">
        <v>1</v>
      </c>
      <c r="C9" s="3">
        <v>100</v>
      </c>
    </row>
    <row r="10" spans="1:4" x14ac:dyDescent="0.2">
      <c r="A10" s="2">
        <v>-60</v>
      </c>
      <c r="B10" s="3">
        <v>2</v>
      </c>
      <c r="C10" s="3">
        <v>50</v>
      </c>
    </row>
    <row r="11" spans="1:4" x14ac:dyDescent="0.2">
      <c r="A11" s="2">
        <v>-50</v>
      </c>
      <c r="B11" s="3">
        <v>904</v>
      </c>
      <c r="C11" s="3">
        <v>50</v>
      </c>
    </row>
    <row r="12" spans="1:4" x14ac:dyDescent="0.2">
      <c r="A12" s="2">
        <v>-45</v>
      </c>
      <c r="B12" s="3">
        <v>25</v>
      </c>
      <c r="C12" s="3">
        <v>34</v>
      </c>
    </row>
    <row r="13" spans="1:4" x14ac:dyDescent="0.2">
      <c r="A13" s="2">
        <v>-25</v>
      </c>
      <c r="B13" s="3">
        <v>5</v>
      </c>
      <c r="C13" s="3">
        <v>0</v>
      </c>
    </row>
    <row r="14" spans="1:4" x14ac:dyDescent="0.2">
      <c r="A14" s="2">
        <v>-20</v>
      </c>
      <c r="B14" s="3">
        <v>1</v>
      </c>
      <c r="C14" s="3">
        <v>100</v>
      </c>
    </row>
    <row r="15" spans="1:4" x14ac:dyDescent="0.2">
      <c r="A15" s="2">
        <v>5</v>
      </c>
      <c r="B15" s="3">
        <v>108</v>
      </c>
      <c r="C15" s="3">
        <v>54</v>
      </c>
    </row>
    <row r="16" spans="1:4" x14ac:dyDescent="0.2">
      <c r="A16" s="2">
        <v>10</v>
      </c>
      <c r="B16" s="3">
        <v>669</v>
      </c>
      <c r="C16" s="3">
        <v>56</v>
      </c>
    </row>
    <row r="17" spans="1:3" x14ac:dyDescent="0.2">
      <c r="A17" s="2">
        <v>15</v>
      </c>
      <c r="B17" s="3">
        <v>5032</v>
      </c>
      <c r="C17" s="3">
        <v>43</v>
      </c>
    </row>
    <row r="18" spans="1:3" x14ac:dyDescent="0.2">
      <c r="A18" s="2">
        <v>20</v>
      </c>
      <c r="B18" s="3">
        <v>191</v>
      </c>
      <c r="C18" s="3">
        <v>38</v>
      </c>
    </row>
    <row r="19" spans="1:3" x14ac:dyDescent="0.2">
      <c r="A19" s="2">
        <v>25</v>
      </c>
      <c r="B19" s="3">
        <v>56</v>
      </c>
      <c r="C19" s="3">
        <v>51</v>
      </c>
    </row>
    <row r="20" spans="1:3" x14ac:dyDescent="0.2">
      <c r="A20" s="2">
        <v>30</v>
      </c>
      <c r="B20" s="3">
        <v>128</v>
      </c>
      <c r="C20" s="3">
        <v>54</v>
      </c>
    </row>
    <row r="21" spans="1:3" x14ac:dyDescent="0.2">
      <c r="A21" s="2">
        <v>35</v>
      </c>
      <c r="B21" s="3">
        <v>71</v>
      </c>
      <c r="C21" s="3">
        <v>61</v>
      </c>
    </row>
    <row r="22" spans="1:3" x14ac:dyDescent="0.2">
      <c r="A22" s="2">
        <v>45</v>
      </c>
      <c r="B22" s="3">
        <v>6</v>
      </c>
      <c r="C22" s="3">
        <v>46</v>
      </c>
    </row>
    <row r="23" spans="1:3" x14ac:dyDescent="0.2">
      <c r="A23" s="2">
        <v>75</v>
      </c>
      <c r="B23" s="3">
        <v>19</v>
      </c>
      <c r="C23" s="3">
        <v>100</v>
      </c>
    </row>
    <row r="24" spans="1:3" x14ac:dyDescent="0.2">
      <c r="A24" s="2">
        <v>80</v>
      </c>
      <c r="B24" s="3">
        <v>97</v>
      </c>
      <c r="C24" s="3">
        <v>70</v>
      </c>
    </row>
    <row r="25" spans="1:3" x14ac:dyDescent="0.2">
      <c r="A25" s="2">
        <v>85</v>
      </c>
      <c r="B25" s="3">
        <v>72</v>
      </c>
      <c r="C25" s="3">
        <v>100</v>
      </c>
    </row>
    <row r="26" spans="1:3" x14ac:dyDescent="0.2">
      <c r="A26" s="2">
        <v>90</v>
      </c>
      <c r="B26" s="3">
        <v>5</v>
      </c>
      <c r="C26" s="3">
        <v>7</v>
      </c>
    </row>
    <row r="27" spans="1:3" x14ac:dyDescent="0.2">
      <c r="A27" s="2">
        <v>95</v>
      </c>
      <c r="B27" s="3">
        <v>33</v>
      </c>
      <c r="C27" s="3">
        <v>90</v>
      </c>
    </row>
    <row r="28" spans="1:3" x14ac:dyDescent="0.2">
      <c r="A28" s="2">
        <v>100</v>
      </c>
      <c r="B28" s="3">
        <v>5</v>
      </c>
      <c r="C28" s="3">
        <v>62</v>
      </c>
    </row>
    <row r="29" spans="1:3" x14ac:dyDescent="0.2">
      <c r="A29" s="2">
        <v>105</v>
      </c>
      <c r="B29" s="3">
        <v>151</v>
      </c>
      <c r="C29" s="3">
        <v>53</v>
      </c>
    </row>
    <row r="30" spans="1:3" x14ac:dyDescent="0.2">
      <c r="A30" s="2">
        <v>110</v>
      </c>
      <c r="B30" s="3">
        <v>8</v>
      </c>
      <c r="C30" s="3">
        <v>76</v>
      </c>
    </row>
    <row r="31" spans="1:3" x14ac:dyDescent="0.2">
      <c r="A31" s="2">
        <v>115</v>
      </c>
      <c r="B31" s="3">
        <v>2</v>
      </c>
      <c r="C31" s="3">
        <v>39</v>
      </c>
    </row>
    <row r="32" spans="1:3" x14ac:dyDescent="0.2">
      <c r="A32" s="2">
        <v>120</v>
      </c>
      <c r="B32" s="3">
        <v>1</v>
      </c>
      <c r="C32" s="3">
        <v>47</v>
      </c>
    </row>
    <row r="33" spans="1:3" x14ac:dyDescent="0.2">
      <c r="A33" s="2">
        <v>130</v>
      </c>
      <c r="B33" s="3">
        <v>2</v>
      </c>
      <c r="C33" s="3">
        <v>35</v>
      </c>
    </row>
    <row r="34" spans="1:3" x14ac:dyDescent="0.2">
      <c r="A34" s="2">
        <v>135</v>
      </c>
      <c r="B34" s="3">
        <v>86</v>
      </c>
      <c r="C34" s="3">
        <v>40</v>
      </c>
    </row>
    <row r="35" spans="1:3" x14ac:dyDescent="0.2">
      <c r="A35" s="2">
        <v>140</v>
      </c>
      <c r="B35" s="3">
        <v>2</v>
      </c>
      <c r="C35" s="3">
        <v>50</v>
      </c>
    </row>
    <row r="36" spans="1:3" x14ac:dyDescent="0.2">
      <c r="A36" s="2">
        <v>145</v>
      </c>
      <c r="B36" s="3">
        <v>9</v>
      </c>
      <c r="C36" s="3">
        <v>54</v>
      </c>
    </row>
    <row r="37" spans="1:3" x14ac:dyDescent="0.2">
      <c r="A37" s="2">
        <v>160</v>
      </c>
      <c r="B37" s="3">
        <v>7</v>
      </c>
      <c r="C37" s="3">
        <v>100</v>
      </c>
    </row>
    <row r="38" spans="1:3" x14ac:dyDescent="0.2">
      <c r="A38" s="2">
        <v>170</v>
      </c>
      <c r="B38" s="3">
        <v>1</v>
      </c>
      <c r="C38" s="3">
        <v>100</v>
      </c>
    </row>
    <row r="39" spans="1:3" x14ac:dyDescent="0.2">
      <c r="A39" s="2">
        <v>195</v>
      </c>
      <c r="B39" s="3">
        <v>8</v>
      </c>
      <c r="C39" s="3">
        <v>26</v>
      </c>
    </row>
    <row r="40" spans="1:3" x14ac:dyDescent="0.2">
      <c r="A40" s="2">
        <v>225</v>
      </c>
      <c r="B40" s="3">
        <v>106</v>
      </c>
      <c r="C40" s="3">
        <v>44</v>
      </c>
    </row>
    <row r="41" spans="1:3" x14ac:dyDescent="0.2">
      <c r="A41" s="2">
        <v>235</v>
      </c>
      <c r="B41" s="3">
        <v>2</v>
      </c>
      <c r="C41" s="3">
        <v>51</v>
      </c>
    </row>
    <row r="42" spans="1:3" x14ac:dyDescent="0.2">
      <c r="A42" s="2">
        <v>240</v>
      </c>
      <c r="B42" s="3">
        <v>4</v>
      </c>
      <c r="C42" s="3">
        <v>47</v>
      </c>
    </row>
    <row r="43" spans="1:3" x14ac:dyDescent="0.2">
      <c r="A43" s="2">
        <v>255</v>
      </c>
      <c r="B43" s="3">
        <v>1</v>
      </c>
      <c r="C43" s="3">
        <v>32</v>
      </c>
    </row>
    <row r="44" spans="1:3" x14ac:dyDescent="0.2">
      <c r="A44" s="2">
        <v>270</v>
      </c>
      <c r="B44" s="3">
        <v>3</v>
      </c>
      <c r="C44" s="3">
        <v>47</v>
      </c>
    </row>
    <row r="45" spans="1:3" x14ac:dyDescent="0.2">
      <c r="A45" s="2">
        <v>290</v>
      </c>
      <c r="B45" s="3">
        <v>2</v>
      </c>
      <c r="C45" s="3">
        <v>100</v>
      </c>
    </row>
    <row r="46" spans="1:3" x14ac:dyDescent="0.2">
      <c r="A46" s="2">
        <v>300</v>
      </c>
      <c r="B46" s="3">
        <v>74</v>
      </c>
      <c r="C46" s="3">
        <v>26</v>
      </c>
    </row>
    <row r="47" spans="1:3" x14ac:dyDescent="0.2">
      <c r="A47" s="2">
        <v>315</v>
      </c>
      <c r="B47" s="3">
        <v>1</v>
      </c>
      <c r="C47" s="3">
        <v>100</v>
      </c>
    </row>
    <row r="48" spans="1:3" x14ac:dyDescent="0.2">
      <c r="A48" s="2">
        <v>345</v>
      </c>
      <c r="B48" s="3">
        <v>9</v>
      </c>
      <c r="C48" s="3">
        <v>26</v>
      </c>
    </row>
    <row r="49" spans="1:4" x14ac:dyDescent="0.2">
      <c r="A49" s="2">
        <v>360</v>
      </c>
      <c r="B49" s="3">
        <v>1</v>
      </c>
      <c r="C49" s="3">
        <v>10</v>
      </c>
    </row>
    <row r="50" spans="1:4" x14ac:dyDescent="0.2">
      <c r="A50" s="2">
        <v>375</v>
      </c>
      <c r="B50" s="3">
        <v>63</v>
      </c>
      <c r="C50" s="3">
        <v>38</v>
      </c>
    </row>
    <row r="51" spans="1:4" x14ac:dyDescent="0.2">
      <c r="A51" s="2">
        <v>420</v>
      </c>
      <c r="B51" s="3">
        <v>18</v>
      </c>
      <c r="C51" s="3">
        <v>94</v>
      </c>
    </row>
    <row r="52" spans="1:4" x14ac:dyDescent="0.2">
      <c r="A52" s="2">
        <v>435</v>
      </c>
      <c r="B52" s="3">
        <v>1</v>
      </c>
      <c r="C52" s="3">
        <v>0</v>
      </c>
    </row>
    <row r="53" spans="1:4" x14ac:dyDescent="0.2">
      <c r="A53" s="2">
        <v>460</v>
      </c>
      <c r="B53" s="3">
        <v>1</v>
      </c>
      <c r="C53" s="3">
        <v>100</v>
      </c>
    </row>
    <row r="54" spans="1:4" x14ac:dyDescent="0.2">
      <c r="A54" s="2">
        <v>465</v>
      </c>
      <c r="B54" s="3">
        <v>3</v>
      </c>
      <c r="C54" s="3">
        <v>12</v>
      </c>
    </row>
    <row r="55" spans="1:4" x14ac:dyDescent="0.2">
      <c r="A55" s="2">
        <v>495</v>
      </c>
      <c r="B55" s="3">
        <v>12</v>
      </c>
      <c r="C55" s="3">
        <v>32</v>
      </c>
    </row>
    <row r="56" spans="1:4" x14ac:dyDescent="0.2">
      <c r="A56" s="2">
        <v>540</v>
      </c>
      <c r="B56" s="3">
        <v>2</v>
      </c>
      <c r="C56" s="3">
        <v>100</v>
      </c>
    </row>
    <row r="57" spans="1:4" x14ac:dyDescent="0.2">
      <c r="A57" s="2" t="s">
        <v>7</v>
      </c>
      <c r="B57" s="3">
        <v>8119</v>
      </c>
      <c r="C57" s="3">
        <v>52.226415094339622</v>
      </c>
      <c r="D57" s="4">
        <f>D4/B57</f>
        <v>0.12895676807488607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showGridLines="0" tabSelected="1" topLeftCell="E8" workbookViewId="0">
      <selection activeCell="L20" sqref="L20"/>
    </sheetView>
  </sheetViews>
  <sheetFormatPr baseColWidth="10" defaultRowHeight="16" x14ac:dyDescent="0.2"/>
  <cols>
    <col min="4" max="4" width="12.83203125" customWidth="1"/>
    <col min="7" max="7" width="19.6640625" bestFit="1" customWidth="1"/>
    <col min="14" max="15" width="13" bestFit="1" customWidth="1"/>
    <col min="16" max="16" width="29.5" bestFit="1" customWidth="1"/>
    <col min="17" max="18" width="21.83203125" bestFit="1" customWidth="1"/>
  </cols>
  <sheetData>
    <row r="1" spans="1:16" x14ac:dyDescent="0.2">
      <c r="A1" s="7" t="s">
        <v>12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37</v>
      </c>
    </row>
    <row r="2" spans="1:16" x14ac:dyDescent="0.2">
      <c r="A2" s="7" t="s">
        <v>13</v>
      </c>
      <c r="B2" s="9">
        <v>779</v>
      </c>
      <c r="C2" s="9">
        <v>184</v>
      </c>
      <c r="D2" s="9">
        <v>85</v>
      </c>
      <c r="E2" s="9">
        <v>6263</v>
      </c>
      <c r="F2" s="9">
        <v>54</v>
      </c>
      <c r="G2" s="9">
        <v>69</v>
      </c>
    </row>
    <row r="3" spans="1:16" x14ac:dyDescent="0.2">
      <c r="A3" s="7" t="s">
        <v>14</v>
      </c>
      <c r="B3" s="9">
        <v>16605</v>
      </c>
      <c r="C3" s="9">
        <v>4827</v>
      </c>
      <c r="D3" s="9">
        <v>70</v>
      </c>
      <c r="E3" s="8">
        <v>215052</v>
      </c>
      <c r="F3" s="10">
        <v>43</v>
      </c>
      <c r="G3" s="9">
        <v>58</v>
      </c>
      <c r="H3" s="4">
        <f>B3/B10</f>
        <v>0.36580530037671005</v>
      </c>
      <c r="N3" s="1" t="s">
        <v>6</v>
      </c>
      <c r="O3" t="s">
        <v>21</v>
      </c>
      <c r="P3" t="s">
        <v>10</v>
      </c>
    </row>
    <row r="4" spans="1:16" x14ac:dyDescent="0.2">
      <c r="A4" s="7" t="s">
        <v>15</v>
      </c>
      <c r="B4" s="9">
        <v>3092</v>
      </c>
      <c r="C4" s="9">
        <v>671</v>
      </c>
      <c r="D4" s="9">
        <v>71</v>
      </c>
      <c r="E4" s="9">
        <v>24211</v>
      </c>
      <c r="F4" s="9">
        <v>56</v>
      </c>
      <c r="G4" s="9">
        <v>58</v>
      </c>
      <c r="N4" s="2" t="s">
        <v>20</v>
      </c>
      <c r="O4" s="3">
        <v>7547</v>
      </c>
      <c r="P4" s="3">
        <v>41</v>
      </c>
    </row>
    <row r="5" spans="1:16" x14ac:dyDescent="0.2">
      <c r="A5" s="7" t="s">
        <v>16</v>
      </c>
      <c r="B5" s="9">
        <v>903</v>
      </c>
      <c r="C5" s="9">
        <v>77</v>
      </c>
      <c r="D5" s="9">
        <v>76</v>
      </c>
      <c r="E5" s="9">
        <v>1212</v>
      </c>
      <c r="F5" s="9">
        <v>56</v>
      </c>
      <c r="G5" s="9">
        <v>64</v>
      </c>
      <c r="N5" s="2" t="s">
        <v>19</v>
      </c>
      <c r="O5" s="3">
        <v>230</v>
      </c>
      <c r="P5" s="3">
        <v>54</v>
      </c>
    </row>
    <row r="6" spans="1:16" x14ac:dyDescent="0.2">
      <c r="A6" s="7" t="s">
        <v>17</v>
      </c>
      <c r="B6" s="9">
        <v>1070</v>
      </c>
      <c r="C6" s="9">
        <v>1048</v>
      </c>
      <c r="D6" s="9">
        <v>51</v>
      </c>
      <c r="E6" s="9">
        <v>9118</v>
      </c>
      <c r="F6" s="9">
        <v>50</v>
      </c>
      <c r="G6" s="9">
        <v>41</v>
      </c>
      <c r="H6" s="4">
        <f>C6/C10</f>
        <v>8.1512016800186674E-2</v>
      </c>
      <c r="I6" s="4">
        <f>B6/B10</f>
        <v>2.3571916374771441E-2</v>
      </c>
      <c r="N6" s="2" t="s">
        <v>18</v>
      </c>
      <c r="O6" s="3">
        <v>15167</v>
      </c>
      <c r="P6" s="3">
        <v>43</v>
      </c>
    </row>
    <row r="7" spans="1:16" x14ac:dyDescent="0.2">
      <c r="A7" s="7" t="s">
        <v>18</v>
      </c>
      <c r="B7" s="9">
        <v>15167</v>
      </c>
      <c r="C7" s="9">
        <v>5223</v>
      </c>
      <c r="D7" s="9">
        <v>76</v>
      </c>
      <c r="E7" s="9">
        <v>345736</v>
      </c>
      <c r="F7" s="9">
        <v>43</v>
      </c>
      <c r="G7" s="9">
        <v>63</v>
      </c>
      <c r="H7" s="4">
        <f>C7/C10</f>
        <v>0.40623784708718985</v>
      </c>
      <c r="N7" s="2" t="s">
        <v>13</v>
      </c>
      <c r="O7" s="3">
        <v>779</v>
      </c>
      <c r="P7" s="3">
        <v>54</v>
      </c>
    </row>
    <row r="8" spans="1:16" x14ac:dyDescent="0.2">
      <c r="A8" s="7" t="s">
        <v>19</v>
      </c>
      <c r="B8" s="9">
        <v>230</v>
      </c>
      <c r="C8" s="9">
        <v>108</v>
      </c>
      <c r="D8" s="9">
        <v>84</v>
      </c>
      <c r="E8" s="9">
        <v>3477</v>
      </c>
      <c r="F8" s="9">
        <v>54</v>
      </c>
      <c r="G8" s="9">
        <v>62</v>
      </c>
      <c r="N8" s="2" t="s">
        <v>16</v>
      </c>
      <c r="O8" s="3">
        <v>903</v>
      </c>
      <c r="P8" s="3">
        <v>56</v>
      </c>
    </row>
    <row r="9" spans="1:16" x14ac:dyDescent="0.2">
      <c r="A9" s="7" t="s">
        <v>20</v>
      </c>
      <c r="B9" s="9">
        <v>7547</v>
      </c>
      <c r="C9" s="9">
        <v>719</v>
      </c>
      <c r="D9" s="9">
        <v>71</v>
      </c>
      <c r="E9" s="9">
        <v>27893</v>
      </c>
      <c r="F9" s="9">
        <v>41</v>
      </c>
      <c r="G9" s="9">
        <v>60</v>
      </c>
      <c r="N9" s="2" t="s">
        <v>15</v>
      </c>
      <c r="O9" s="3">
        <v>3092</v>
      </c>
      <c r="P9" s="3">
        <v>56</v>
      </c>
    </row>
    <row r="10" spans="1:16" x14ac:dyDescent="0.2">
      <c r="B10">
        <f>SUM(B2:B9)</f>
        <v>45393</v>
      </c>
      <c r="C10">
        <f>SUM(C2:C9)</f>
        <v>12857</v>
      </c>
      <c r="N10" s="2" t="s">
        <v>14</v>
      </c>
      <c r="O10" s="3">
        <v>16605</v>
      </c>
      <c r="P10" s="3">
        <v>43</v>
      </c>
    </row>
    <row r="11" spans="1:16" x14ac:dyDescent="0.2">
      <c r="N11" s="2" t="s">
        <v>17</v>
      </c>
      <c r="O11" s="3">
        <v>1070</v>
      </c>
      <c r="P11" s="3">
        <v>50</v>
      </c>
    </row>
    <row r="12" spans="1:16" x14ac:dyDescent="0.2">
      <c r="N12" s="2" t="s">
        <v>7</v>
      </c>
      <c r="O12" s="3">
        <v>45393</v>
      </c>
      <c r="P12" s="3">
        <v>397</v>
      </c>
    </row>
    <row r="19" spans="1:22" x14ac:dyDescent="0.2">
      <c r="O19" s="1" t="s">
        <v>6</v>
      </c>
      <c r="P19" t="s">
        <v>38</v>
      </c>
      <c r="Q19" t="s">
        <v>9</v>
      </c>
      <c r="R19" t="s">
        <v>39</v>
      </c>
    </row>
    <row r="20" spans="1:22" x14ac:dyDescent="0.2">
      <c r="O20" s="2" t="s">
        <v>20</v>
      </c>
      <c r="P20" s="3">
        <v>60</v>
      </c>
      <c r="Q20" s="3">
        <v>71</v>
      </c>
      <c r="R20" s="11">
        <f>Q20-P20</f>
        <v>11</v>
      </c>
      <c r="S20" s="12">
        <f>P20/Q20</f>
        <v>0.84507042253521125</v>
      </c>
      <c r="U20" s="6"/>
      <c r="V20" s="5"/>
    </row>
    <row r="21" spans="1:22" x14ac:dyDescent="0.2">
      <c r="O21" s="2" t="s">
        <v>19</v>
      </c>
      <c r="P21" s="3">
        <v>62</v>
      </c>
      <c r="Q21" s="3">
        <v>84</v>
      </c>
      <c r="R21" s="11">
        <f t="shared" ref="R21:R27" si="0">Q21-P21</f>
        <v>22</v>
      </c>
      <c r="S21" s="12">
        <f t="shared" ref="S21:S27" si="1">P21/Q21</f>
        <v>0.73809523809523814</v>
      </c>
      <c r="T21" s="6"/>
      <c r="U21" s="6"/>
      <c r="V21" s="6"/>
    </row>
    <row r="22" spans="1:22" x14ac:dyDescent="0.2">
      <c r="A22" t="s">
        <v>22</v>
      </c>
      <c r="O22" s="2" t="s">
        <v>18</v>
      </c>
      <c r="P22" s="3">
        <v>63</v>
      </c>
      <c r="Q22" s="3">
        <v>76</v>
      </c>
      <c r="R22" s="11">
        <f t="shared" si="0"/>
        <v>13</v>
      </c>
      <c r="S22" s="12">
        <f t="shared" si="1"/>
        <v>0.82894736842105265</v>
      </c>
      <c r="T22" s="6"/>
      <c r="U22" s="6"/>
      <c r="V22" s="6"/>
    </row>
    <row r="23" spans="1:22" x14ac:dyDescent="0.2">
      <c r="O23" s="2" t="s">
        <v>13</v>
      </c>
      <c r="P23" s="3">
        <v>69</v>
      </c>
      <c r="Q23" s="3">
        <v>85</v>
      </c>
      <c r="R23" s="11">
        <f t="shared" si="0"/>
        <v>16</v>
      </c>
      <c r="S23" s="12">
        <f t="shared" si="1"/>
        <v>0.81176470588235294</v>
      </c>
      <c r="T23" s="6"/>
      <c r="U23" s="6"/>
      <c r="V23" s="6"/>
    </row>
    <row r="24" spans="1:22" x14ac:dyDescent="0.2">
      <c r="O24" s="2" t="s">
        <v>16</v>
      </c>
      <c r="P24" s="3">
        <v>64</v>
      </c>
      <c r="Q24" s="3">
        <v>76</v>
      </c>
      <c r="R24" s="11">
        <f t="shared" si="0"/>
        <v>12</v>
      </c>
      <c r="S24" s="12">
        <f t="shared" si="1"/>
        <v>0.84210526315789469</v>
      </c>
      <c r="T24" s="6"/>
      <c r="U24" s="6"/>
      <c r="V24" s="6"/>
    </row>
    <row r="25" spans="1:22" x14ac:dyDescent="0.2">
      <c r="O25" s="2" t="s">
        <v>15</v>
      </c>
      <c r="P25" s="3">
        <v>58</v>
      </c>
      <c r="Q25" s="3">
        <v>71</v>
      </c>
      <c r="R25" s="11">
        <f t="shared" si="0"/>
        <v>13</v>
      </c>
      <c r="S25" s="12">
        <f t="shared" si="1"/>
        <v>0.81690140845070425</v>
      </c>
      <c r="T25" s="6"/>
      <c r="U25" s="6"/>
      <c r="V25" s="6"/>
    </row>
    <row r="26" spans="1:22" x14ac:dyDescent="0.2">
      <c r="O26" s="2" t="s">
        <v>14</v>
      </c>
      <c r="P26" s="3">
        <v>58</v>
      </c>
      <c r="Q26" s="3">
        <v>70</v>
      </c>
      <c r="R26" s="11">
        <f t="shared" si="0"/>
        <v>12</v>
      </c>
      <c r="S26" s="12">
        <f t="shared" si="1"/>
        <v>0.82857142857142863</v>
      </c>
      <c r="T26" s="6"/>
      <c r="U26" s="6"/>
      <c r="V26" s="6"/>
    </row>
    <row r="27" spans="1:22" x14ac:dyDescent="0.2">
      <c r="O27" s="2" t="s">
        <v>17</v>
      </c>
      <c r="P27" s="3">
        <v>41</v>
      </c>
      <c r="Q27" s="3">
        <v>51</v>
      </c>
      <c r="R27" s="11">
        <f t="shared" si="0"/>
        <v>10</v>
      </c>
      <c r="S27" s="12">
        <f t="shared" si="1"/>
        <v>0.80392156862745101</v>
      </c>
      <c r="V27" s="6"/>
    </row>
    <row r="28" spans="1:22" x14ac:dyDescent="0.2">
      <c r="O28" s="2" t="s">
        <v>7</v>
      </c>
      <c r="P28" s="3">
        <v>59.375</v>
      </c>
      <c r="Q28" s="3">
        <v>73</v>
      </c>
      <c r="S28" s="6"/>
      <c r="T28" s="6"/>
      <c r="U28" s="6"/>
      <c r="V28" s="6"/>
    </row>
    <row r="35" spans="20:23" x14ac:dyDescent="0.2">
      <c r="T35" t="s">
        <v>36</v>
      </c>
      <c r="U35" t="s">
        <v>34</v>
      </c>
      <c r="V35" t="s">
        <v>35</v>
      </c>
      <c r="W35" t="s">
        <v>25</v>
      </c>
    </row>
    <row r="36" spans="20:23" x14ac:dyDescent="0.2">
      <c r="T36" t="s">
        <v>23</v>
      </c>
      <c r="U36" t="s">
        <v>26</v>
      </c>
      <c r="V36">
        <v>10</v>
      </c>
      <c r="W36">
        <v>30</v>
      </c>
    </row>
    <row r="37" spans="20:23" x14ac:dyDescent="0.2">
      <c r="T37" t="s">
        <v>23</v>
      </c>
      <c r="U37" t="s">
        <v>27</v>
      </c>
      <c r="V37">
        <v>20</v>
      </c>
      <c r="W37">
        <v>30</v>
      </c>
    </row>
    <row r="38" spans="20:23" x14ac:dyDescent="0.2">
      <c r="T38" t="s">
        <v>24</v>
      </c>
      <c r="U38" t="s">
        <v>28</v>
      </c>
      <c r="V38">
        <v>20</v>
      </c>
      <c r="W38">
        <v>90</v>
      </c>
    </row>
    <row r="39" spans="20:23" x14ac:dyDescent="0.2">
      <c r="T39" t="s">
        <v>24</v>
      </c>
      <c r="U39" t="s">
        <v>27</v>
      </c>
      <c r="V39">
        <v>20</v>
      </c>
      <c r="W39">
        <v>90</v>
      </c>
    </row>
    <row r="40" spans="20:23" x14ac:dyDescent="0.2">
      <c r="T40" t="s">
        <v>24</v>
      </c>
      <c r="U40" t="s">
        <v>29</v>
      </c>
      <c r="V40">
        <v>40</v>
      </c>
      <c r="W40">
        <v>90</v>
      </c>
    </row>
    <row r="41" spans="20:23" x14ac:dyDescent="0.2">
      <c r="T41" t="s">
        <v>30</v>
      </c>
      <c r="U41" t="s">
        <v>31</v>
      </c>
      <c r="V41">
        <v>30</v>
      </c>
      <c r="W41">
        <v>175</v>
      </c>
    </row>
    <row r="42" spans="20:23" x14ac:dyDescent="0.2">
      <c r="T42" t="s">
        <v>30</v>
      </c>
      <c r="U42" t="s">
        <v>32</v>
      </c>
      <c r="V42">
        <v>10</v>
      </c>
      <c r="W42">
        <v>175</v>
      </c>
    </row>
    <row r="43" spans="20:23" x14ac:dyDescent="0.2">
      <c r="T43" t="s">
        <v>30</v>
      </c>
      <c r="U43" t="s">
        <v>33</v>
      </c>
      <c r="V43">
        <v>45</v>
      </c>
      <c r="W43">
        <v>175</v>
      </c>
    </row>
    <row r="44" spans="20:23" x14ac:dyDescent="0.2">
      <c r="T44" t="s">
        <v>30</v>
      </c>
      <c r="U44" t="s">
        <v>27</v>
      </c>
      <c r="V44">
        <v>20</v>
      </c>
      <c r="W44">
        <v>175</v>
      </c>
    </row>
  </sheetData>
  <phoneticPr fontId="20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112" workbookViewId="0">
      <selection activeCell="B4" sqref="B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4"/>
    </row>
    <row r="2" spans="1:9" x14ac:dyDescent="0.2">
      <c r="A2">
        <v>15</v>
      </c>
      <c r="B2">
        <v>15154</v>
      </c>
      <c r="C2">
        <v>5032</v>
      </c>
      <c r="D2">
        <v>76</v>
      </c>
      <c r="E2">
        <v>332347</v>
      </c>
      <c r="F2">
        <v>43</v>
      </c>
    </row>
    <row r="3" spans="1:9" x14ac:dyDescent="0.2">
      <c r="B3">
        <v>16605</v>
      </c>
      <c r="C3">
        <v>4828</v>
      </c>
      <c r="D3">
        <v>70</v>
      </c>
    </row>
    <row r="4" spans="1:9" x14ac:dyDescent="0.2">
      <c r="A4">
        <v>-50</v>
      </c>
      <c r="B4">
        <v>1025</v>
      </c>
      <c r="C4">
        <v>904</v>
      </c>
      <c r="D4">
        <v>50</v>
      </c>
      <c r="E4">
        <v>8493</v>
      </c>
      <c r="F4">
        <v>50</v>
      </c>
    </row>
    <row r="5" spans="1:9" x14ac:dyDescent="0.2">
      <c r="A5">
        <v>10</v>
      </c>
      <c r="B5">
        <v>3092</v>
      </c>
      <c r="C5">
        <v>669</v>
      </c>
      <c r="D5">
        <v>71</v>
      </c>
      <c r="E5">
        <v>24212</v>
      </c>
      <c r="F5">
        <v>56</v>
      </c>
    </row>
    <row r="6" spans="1:9" x14ac:dyDescent="0.2">
      <c r="A6">
        <v>20</v>
      </c>
      <c r="B6">
        <v>7652</v>
      </c>
      <c r="C6">
        <v>191</v>
      </c>
      <c r="D6">
        <v>78</v>
      </c>
      <c r="E6">
        <v>13336</v>
      </c>
      <c r="F6">
        <v>38</v>
      </c>
    </row>
    <row r="7" spans="1:9" x14ac:dyDescent="0.2">
      <c r="A7">
        <v>105</v>
      </c>
      <c r="B7">
        <v>3189</v>
      </c>
      <c r="C7">
        <v>151</v>
      </c>
      <c r="D7">
        <v>75</v>
      </c>
      <c r="E7">
        <v>3128</v>
      </c>
      <c r="F7">
        <v>53</v>
      </c>
    </row>
    <row r="8" spans="1:9" x14ac:dyDescent="0.2">
      <c r="A8">
        <v>30</v>
      </c>
      <c r="B8">
        <v>585</v>
      </c>
      <c r="C8">
        <v>128</v>
      </c>
      <c r="D8">
        <v>85</v>
      </c>
      <c r="E8">
        <v>5437</v>
      </c>
      <c r="F8">
        <v>54</v>
      </c>
    </row>
    <row r="9" spans="1:9" x14ac:dyDescent="0.2">
      <c r="A9">
        <v>5</v>
      </c>
      <c r="B9">
        <v>231</v>
      </c>
      <c r="C9">
        <v>108</v>
      </c>
      <c r="D9">
        <v>84</v>
      </c>
      <c r="E9">
        <v>3478</v>
      </c>
      <c r="F9">
        <v>54</v>
      </c>
    </row>
    <row r="10" spans="1:9" x14ac:dyDescent="0.2">
      <c r="A10">
        <v>225</v>
      </c>
      <c r="B10">
        <v>2435</v>
      </c>
      <c r="C10">
        <v>106</v>
      </c>
      <c r="D10">
        <v>63</v>
      </c>
      <c r="E10">
        <v>15498</v>
      </c>
      <c r="F10">
        <v>44</v>
      </c>
    </row>
    <row r="11" spans="1:9" x14ac:dyDescent="0.2">
      <c r="A11">
        <v>80</v>
      </c>
      <c r="B11">
        <v>378</v>
      </c>
      <c r="C11">
        <v>97</v>
      </c>
      <c r="D11">
        <v>49</v>
      </c>
      <c r="E11">
        <v>297</v>
      </c>
      <c r="F11">
        <v>70</v>
      </c>
    </row>
    <row r="12" spans="1:9" x14ac:dyDescent="0.2">
      <c r="A12">
        <v>135</v>
      </c>
      <c r="B12">
        <v>1432</v>
      </c>
      <c r="C12">
        <v>86</v>
      </c>
      <c r="D12">
        <v>93</v>
      </c>
      <c r="E12">
        <v>626</v>
      </c>
      <c r="F12">
        <v>40</v>
      </c>
    </row>
    <row r="13" spans="1:9" x14ac:dyDescent="0.2">
      <c r="A13">
        <v>-80</v>
      </c>
      <c r="B13">
        <v>175</v>
      </c>
      <c r="C13">
        <v>84</v>
      </c>
      <c r="D13">
        <v>80</v>
      </c>
      <c r="E13">
        <v>496</v>
      </c>
      <c r="F13">
        <v>51</v>
      </c>
    </row>
    <row r="14" spans="1:9" x14ac:dyDescent="0.2">
      <c r="A14">
        <v>300</v>
      </c>
      <c r="B14">
        <v>1363</v>
      </c>
      <c r="C14">
        <v>74</v>
      </c>
      <c r="D14">
        <v>86</v>
      </c>
      <c r="E14">
        <v>2190</v>
      </c>
      <c r="F14">
        <v>26</v>
      </c>
    </row>
    <row r="15" spans="1:9" x14ac:dyDescent="0.2">
      <c r="A15">
        <v>85</v>
      </c>
      <c r="B15">
        <v>74</v>
      </c>
      <c r="C15">
        <v>72</v>
      </c>
      <c r="D15">
        <v>55</v>
      </c>
      <c r="E15">
        <v>106</v>
      </c>
      <c r="F15">
        <v>100</v>
      </c>
    </row>
    <row r="16" spans="1:9" x14ac:dyDescent="0.2">
      <c r="A16">
        <v>35</v>
      </c>
      <c r="B16">
        <v>205</v>
      </c>
      <c r="C16">
        <v>71</v>
      </c>
      <c r="D16">
        <v>83</v>
      </c>
      <c r="E16">
        <v>877</v>
      </c>
      <c r="F16">
        <v>61</v>
      </c>
    </row>
    <row r="17" spans="1:6" x14ac:dyDescent="0.2">
      <c r="A17">
        <v>375</v>
      </c>
      <c r="B17">
        <v>904</v>
      </c>
      <c r="C17">
        <v>63</v>
      </c>
      <c r="D17">
        <v>75</v>
      </c>
      <c r="E17">
        <v>4543</v>
      </c>
      <c r="F17">
        <v>38</v>
      </c>
    </row>
    <row r="18" spans="1:6" x14ac:dyDescent="0.2">
      <c r="A18">
        <v>25</v>
      </c>
      <c r="B18">
        <v>329</v>
      </c>
      <c r="C18">
        <v>56</v>
      </c>
      <c r="D18">
        <v>80</v>
      </c>
      <c r="E18">
        <v>826</v>
      </c>
      <c r="F18">
        <v>51</v>
      </c>
    </row>
    <row r="19" spans="1:6" x14ac:dyDescent="0.2">
      <c r="A19">
        <v>95</v>
      </c>
      <c r="B19">
        <v>43</v>
      </c>
      <c r="C19">
        <v>33</v>
      </c>
      <c r="D19">
        <v>58</v>
      </c>
      <c r="E19">
        <v>57</v>
      </c>
      <c r="F19">
        <v>90</v>
      </c>
    </row>
    <row r="20" spans="1:6" x14ac:dyDescent="0.2">
      <c r="A20">
        <v>-45</v>
      </c>
      <c r="B20">
        <v>34</v>
      </c>
      <c r="C20">
        <v>25</v>
      </c>
      <c r="D20">
        <v>45</v>
      </c>
      <c r="E20">
        <v>97</v>
      </c>
      <c r="F20">
        <v>34</v>
      </c>
    </row>
    <row r="21" spans="1:6" x14ac:dyDescent="0.2">
      <c r="A21">
        <v>-75</v>
      </c>
      <c r="B21">
        <v>3</v>
      </c>
      <c r="C21">
        <v>19</v>
      </c>
      <c r="D21">
        <v>75</v>
      </c>
      <c r="E21">
        <v>9</v>
      </c>
      <c r="F21">
        <v>47</v>
      </c>
    </row>
    <row r="22" spans="1:6" x14ac:dyDescent="0.2">
      <c r="A22">
        <v>75</v>
      </c>
      <c r="B22">
        <v>18</v>
      </c>
      <c r="C22">
        <v>19</v>
      </c>
      <c r="D22">
        <v>55</v>
      </c>
      <c r="E22">
        <v>24</v>
      </c>
      <c r="F22">
        <v>100</v>
      </c>
    </row>
    <row r="23" spans="1:6" x14ac:dyDescent="0.2">
      <c r="A23">
        <v>420</v>
      </c>
      <c r="B23">
        <v>15</v>
      </c>
      <c r="C23">
        <v>18</v>
      </c>
      <c r="D23">
        <v>86</v>
      </c>
      <c r="E23">
        <v>18</v>
      </c>
      <c r="F23">
        <v>94</v>
      </c>
    </row>
    <row r="24" spans="1:6" x14ac:dyDescent="0.2">
      <c r="A24">
        <v>495</v>
      </c>
      <c r="B24">
        <v>205</v>
      </c>
      <c r="C24">
        <v>12</v>
      </c>
      <c r="D24">
        <v>76</v>
      </c>
      <c r="E24">
        <v>68</v>
      </c>
      <c r="F24">
        <v>32</v>
      </c>
    </row>
    <row r="25" spans="1:6" x14ac:dyDescent="0.2">
      <c r="A25">
        <v>145</v>
      </c>
      <c r="B25">
        <v>33</v>
      </c>
      <c r="C25">
        <v>9</v>
      </c>
      <c r="D25">
        <v>45</v>
      </c>
      <c r="E25">
        <v>20</v>
      </c>
      <c r="F25">
        <v>54</v>
      </c>
    </row>
    <row r="26" spans="1:6" x14ac:dyDescent="0.2">
      <c r="A26">
        <v>345</v>
      </c>
      <c r="B26">
        <v>569</v>
      </c>
      <c r="C26">
        <v>9</v>
      </c>
      <c r="D26">
        <v>95</v>
      </c>
      <c r="E26">
        <v>250</v>
      </c>
      <c r="F26">
        <v>26</v>
      </c>
    </row>
    <row r="27" spans="1:6" x14ac:dyDescent="0.2">
      <c r="A27">
        <v>110</v>
      </c>
      <c r="B27">
        <v>97</v>
      </c>
      <c r="C27">
        <v>8</v>
      </c>
      <c r="D27">
        <v>74</v>
      </c>
      <c r="E27">
        <v>77</v>
      </c>
      <c r="F27">
        <v>76</v>
      </c>
    </row>
    <row r="28" spans="1:6" x14ac:dyDescent="0.2">
      <c r="A28">
        <v>195</v>
      </c>
      <c r="B28">
        <v>412</v>
      </c>
      <c r="C28">
        <v>8</v>
      </c>
      <c r="D28">
        <v>100</v>
      </c>
      <c r="E28">
        <v>110</v>
      </c>
      <c r="F28">
        <v>26</v>
      </c>
    </row>
    <row r="29" spans="1:6" x14ac:dyDescent="0.2">
      <c r="A29">
        <v>160</v>
      </c>
      <c r="B29">
        <v>11</v>
      </c>
      <c r="C29">
        <v>7</v>
      </c>
      <c r="D29">
        <v>55</v>
      </c>
      <c r="E29">
        <v>11</v>
      </c>
      <c r="F29">
        <v>100</v>
      </c>
    </row>
    <row r="30" spans="1:6" x14ac:dyDescent="0.2">
      <c r="A30">
        <v>45</v>
      </c>
      <c r="B30">
        <v>699</v>
      </c>
      <c r="C30">
        <v>6</v>
      </c>
      <c r="D30">
        <v>62</v>
      </c>
      <c r="E30">
        <v>335</v>
      </c>
      <c r="F30">
        <v>46</v>
      </c>
    </row>
    <row r="31" spans="1:6" x14ac:dyDescent="0.2">
      <c r="A31">
        <v>-25</v>
      </c>
      <c r="B31">
        <v>2</v>
      </c>
      <c r="C31">
        <v>5</v>
      </c>
      <c r="D31">
        <v>25</v>
      </c>
      <c r="E31">
        <v>0</v>
      </c>
      <c r="F31">
        <v>0</v>
      </c>
    </row>
    <row r="32" spans="1:6" x14ac:dyDescent="0.2">
      <c r="A32">
        <v>90</v>
      </c>
      <c r="B32">
        <v>771</v>
      </c>
      <c r="C32">
        <v>5</v>
      </c>
      <c r="D32">
        <v>72</v>
      </c>
      <c r="E32">
        <v>59</v>
      </c>
      <c r="F32">
        <v>7</v>
      </c>
    </row>
    <row r="33" spans="1:6" x14ac:dyDescent="0.2">
      <c r="A33">
        <v>100</v>
      </c>
      <c r="B33">
        <v>13</v>
      </c>
      <c r="C33">
        <v>5</v>
      </c>
      <c r="D33">
        <v>65</v>
      </c>
      <c r="E33">
        <v>10</v>
      </c>
      <c r="F33">
        <v>62</v>
      </c>
    </row>
    <row r="34" spans="1:6" x14ac:dyDescent="0.2">
      <c r="A34">
        <v>-105</v>
      </c>
      <c r="B34">
        <v>2</v>
      </c>
      <c r="C34">
        <v>4</v>
      </c>
      <c r="D34">
        <v>105</v>
      </c>
      <c r="E34">
        <v>1</v>
      </c>
      <c r="F34">
        <v>25</v>
      </c>
    </row>
    <row r="35" spans="1:6" x14ac:dyDescent="0.2">
      <c r="A35">
        <v>240</v>
      </c>
      <c r="B35">
        <v>146</v>
      </c>
      <c r="C35">
        <v>4</v>
      </c>
      <c r="D35">
        <v>90</v>
      </c>
      <c r="E35">
        <v>70</v>
      </c>
      <c r="F35">
        <v>47</v>
      </c>
    </row>
    <row r="36" spans="1:6" x14ac:dyDescent="0.2">
      <c r="A36">
        <v>270</v>
      </c>
      <c r="B36">
        <v>303</v>
      </c>
      <c r="C36">
        <v>3</v>
      </c>
      <c r="D36">
        <v>99</v>
      </c>
      <c r="E36">
        <v>427</v>
      </c>
      <c r="F36">
        <v>47</v>
      </c>
    </row>
    <row r="37" spans="1:6" x14ac:dyDescent="0.2">
      <c r="A37">
        <v>465</v>
      </c>
      <c r="B37">
        <v>194</v>
      </c>
      <c r="C37">
        <v>3</v>
      </c>
      <c r="D37">
        <v>60</v>
      </c>
      <c r="E37">
        <v>24</v>
      </c>
      <c r="F37">
        <v>12</v>
      </c>
    </row>
    <row r="38" spans="1:6" x14ac:dyDescent="0.2">
      <c r="A38">
        <v>-60</v>
      </c>
      <c r="B38">
        <v>2</v>
      </c>
      <c r="C38">
        <v>2</v>
      </c>
      <c r="D38">
        <v>60</v>
      </c>
      <c r="E38">
        <v>1</v>
      </c>
      <c r="F38">
        <v>50</v>
      </c>
    </row>
    <row r="39" spans="1:6" x14ac:dyDescent="0.2">
      <c r="A39">
        <v>115</v>
      </c>
      <c r="B39">
        <v>119</v>
      </c>
      <c r="C39">
        <v>2</v>
      </c>
      <c r="D39">
        <v>45</v>
      </c>
      <c r="E39">
        <v>47</v>
      </c>
      <c r="F39">
        <v>39</v>
      </c>
    </row>
    <row r="40" spans="1:6" x14ac:dyDescent="0.2">
      <c r="A40">
        <v>130</v>
      </c>
      <c r="B40">
        <v>17</v>
      </c>
      <c r="C40">
        <v>2</v>
      </c>
      <c r="D40">
        <v>89</v>
      </c>
      <c r="E40">
        <v>6</v>
      </c>
      <c r="F40">
        <v>35</v>
      </c>
    </row>
    <row r="41" spans="1:6" x14ac:dyDescent="0.2">
      <c r="A41">
        <v>140</v>
      </c>
      <c r="B41">
        <v>154</v>
      </c>
      <c r="C41">
        <v>2</v>
      </c>
      <c r="D41">
        <v>50</v>
      </c>
      <c r="E41">
        <v>78</v>
      </c>
      <c r="F41">
        <v>50</v>
      </c>
    </row>
    <row r="42" spans="1:6" x14ac:dyDescent="0.2">
      <c r="A42">
        <v>235</v>
      </c>
      <c r="B42">
        <v>90</v>
      </c>
      <c r="C42">
        <v>2</v>
      </c>
      <c r="D42">
        <v>85</v>
      </c>
      <c r="E42">
        <v>92</v>
      </c>
      <c r="F42">
        <v>51</v>
      </c>
    </row>
    <row r="43" spans="1:6" x14ac:dyDescent="0.2">
      <c r="A43">
        <v>290</v>
      </c>
      <c r="B43">
        <v>2</v>
      </c>
      <c r="C43">
        <v>2</v>
      </c>
      <c r="D43">
        <v>55</v>
      </c>
      <c r="E43">
        <v>2</v>
      </c>
      <c r="F43">
        <v>100</v>
      </c>
    </row>
    <row r="44" spans="1:6" x14ac:dyDescent="0.2">
      <c r="A44">
        <v>540</v>
      </c>
      <c r="B44">
        <v>1</v>
      </c>
      <c r="C44">
        <v>2</v>
      </c>
      <c r="D44">
        <v>75</v>
      </c>
      <c r="E44">
        <v>2</v>
      </c>
      <c r="F44">
        <v>100</v>
      </c>
    </row>
    <row r="45" spans="1:6" x14ac:dyDescent="0.2">
      <c r="A45">
        <v>-110</v>
      </c>
      <c r="B45">
        <v>1</v>
      </c>
      <c r="C45">
        <v>1</v>
      </c>
      <c r="D45">
        <v>110</v>
      </c>
      <c r="E45">
        <v>0</v>
      </c>
      <c r="F45">
        <v>0</v>
      </c>
    </row>
    <row r="46" spans="1:6" x14ac:dyDescent="0.2">
      <c r="A46">
        <v>-85</v>
      </c>
      <c r="B46">
        <v>1</v>
      </c>
      <c r="C46">
        <v>1</v>
      </c>
      <c r="D46">
        <v>90</v>
      </c>
      <c r="E46">
        <v>0</v>
      </c>
      <c r="F46">
        <v>0</v>
      </c>
    </row>
    <row r="47" spans="1:6" x14ac:dyDescent="0.2">
      <c r="A47">
        <v>-65</v>
      </c>
      <c r="B47">
        <v>1</v>
      </c>
      <c r="C47">
        <v>1</v>
      </c>
      <c r="D47">
        <v>75</v>
      </c>
      <c r="E47">
        <v>1</v>
      </c>
      <c r="F47">
        <v>100</v>
      </c>
    </row>
    <row r="48" spans="1:6" x14ac:dyDescent="0.2">
      <c r="A48">
        <v>-20</v>
      </c>
      <c r="B48">
        <v>1</v>
      </c>
      <c r="C48">
        <v>1</v>
      </c>
      <c r="D48">
        <v>105</v>
      </c>
      <c r="E48">
        <v>1</v>
      </c>
      <c r="F48">
        <v>100</v>
      </c>
    </row>
    <row r="49" spans="1:6" x14ac:dyDescent="0.2">
      <c r="A49">
        <v>120</v>
      </c>
      <c r="B49">
        <v>40</v>
      </c>
      <c r="C49">
        <v>1</v>
      </c>
      <c r="D49">
        <v>90</v>
      </c>
      <c r="E49">
        <v>19</v>
      </c>
      <c r="F49">
        <v>47</v>
      </c>
    </row>
    <row r="50" spans="1:6" x14ac:dyDescent="0.2">
      <c r="A50">
        <v>170</v>
      </c>
      <c r="B50">
        <v>1</v>
      </c>
      <c r="C50">
        <v>1</v>
      </c>
      <c r="D50">
        <v>65</v>
      </c>
      <c r="E50">
        <v>1</v>
      </c>
      <c r="F50">
        <v>100</v>
      </c>
    </row>
    <row r="51" spans="1:6" x14ac:dyDescent="0.2">
      <c r="A51">
        <v>255</v>
      </c>
      <c r="B51">
        <v>40</v>
      </c>
      <c r="C51">
        <v>1</v>
      </c>
      <c r="D51">
        <v>75</v>
      </c>
      <c r="E51">
        <v>13</v>
      </c>
      <c r="F51">
        <v>32</v>
      </c>
    </row>
    <row r="52" spans="1:6" x14ac:dyDescent="0.2">
      <c r="A52">
        <v>315</v>
      </c>
      <c r="B52">
        <v>2</v>
      </c>
      <c r="C52">
        <v>1</v>
      </c>
      <c r="D52">
        <v>75</v>
      </c>
      <c r="E52">
        <v>2</v>
      </c>
      <c r="F52">
        <v>100</v>
      </c>
    </row>
    <row r="53" spans="1:6" x14ac:dyDescent="0.2">
      <c r="A53">
        <v>360</v>
      </c>
      <c r="B53">
        <v>156</v>
      </c>
      <c r="C53">
        <v>1</v>
      </c>
      <c r="D53">
        <v>45</v>
      </c>
      <c r="E53">
        <v>17</v>
      </c>
      <c r="F53">
        <v>10</v>
      </c>
    </row>
    <row r="54" spans="1:6" x14ac:dyDescent="0.2">
      <c r="A54">
        <v>435</v>
      </c>
      <c r="B54">
        <v>1</v>
      </c>
      <c r="C54">
        <v>1</v>
      </c>
      <c r="D54">
        <v>105</v>
      </c>
      <c r="E54">
        <v>0</v>
      </c>
      <c r="F54">
        <v>0</v>
      </c>
    </row>
    <row r="55" spans="1:6" x14ac:dyDescent="0.2">
      <c r="A55">
        <v>460</v>
      </c>
      <c r="B55">
        <v>1</v>
      </c>
      <c r="C55">
        <v>1</v>
      </c>
      <c r="D55">
        <v>75</v>
      </c>
      <c r="E55">
        <v>1</v>
      </c>
      <c r="F55">
        <v>100</v>
      </c>
    </row>
  </sheetData>
  <autoFilter ref="A1:F55">
    <sortState xmlns:xlrd2="http://schemas.microsoft.com/office/spreadsheetml/2017/richdata2" ref="A2:F55">
      <sortCondition descending="1" ref="C1:C5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Check</vt:lpstr>
      <vt:lpstr>_select_DATEDIFF_minute_end_tim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Sushila Verma</dc:creator>
  <cp:lastModifiedBy>Sushila Verma</cp:lastModifiedBy>
  <dcterms:created xsi:type="dcterms:W3CDTF">2023-09-17T14:31:33Z</dcterms:created>
  <dcterms:modified xsi:type="dcterms:W3CDTF">2023-09-25T10:05:33Z</dcterms:modified>
</cp:coreProperties>
</file>