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d.docs.live.net/a3da7b7ac5104f2f/Documenten/AARD Course/Excel Dashboard/"/>
    </mc:Choice>
  </mc:AlternateContent>
  <xr:revisionPtr revIDLastSave="2894" documentId="8_{0FC4A16C-5BFE-4E27-A1E7-27FDE9B96D77}" xr6:coauthVersionLast="47" xr6:coauthVersionMax="47" xr10:uidLastSave="{97F51A40-9291-4396-8553-19EE1F8D3E7D}"/>
  <bookViews>
    <workbookView xWindow="8" yWindow="15" windowWidth="21592" windowHeight="12765" activeTab="1" xr2:uid="{DC012456-B767-444B-A8E8-254053BAE68C}"/>
  </bookViews>
  <sheets>
    <sheet name="Briefing" sheetId="1" r:id="rId1"/>
    <sheet name="Dashboard" sheetId="24" r:id="rId2"/>
    <sheet name="PivotTables" sheetId="22" r:id="rId3"/>
    <sheet name="Transactions" sheetId="4" r:id="rId4"/>
    <sheet name="Customers" sheetId="2" r:id="rId5"/>
    <sheet name="Products" sheetId="3" r:id="rId6"/>
  </sheets>
  <definedNames>
    <definedName name="_xlnm._FilterDatabase" localSheetId="4" hidden="1">Customers!$A$1:$F$201</definedName>
    <definedName name="_xlnm._FilterDatabase" localSheetId="5" hidden="1">Products!$A$1:$D$101</definedName>
    <definedName name="_xlnm._FilterDatabase" localSheetId="3" hidden="1">Transactions!$A$1:$M$1001</definedName>
    <definedName name="Slicer_Category">#N/A</definedName>
    <definedName name="Slicer_Category2">#N/A</definedName>
    <definedName name="Slicer_Region">#N/A</definedName>
    <definedName name="Slicer_Transaction_Year">#N/A</definedName>
    <definedName name="Slicer_Transaction_Year1">#N/A</definedName>
  </definedNames>
  <calcPr calcId="19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 i="2"/>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2" i="4"/>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<sst xmlns="http://schemas.openxmlformats.org/spreadsheetml/2006/main" count="4297" uniqueCount="1643">
  <si>
    <t>About Dataset</t>
  </si>
  <si>
    <t>Revenue Reporting Visuals</t>
  </si>
  <si>
    <t>Customer Behavior Reporting Visuals</t>
  </si>
  <si>
    <t>Excel - Data visualization</t>
  </si>
  <si>
    <t>CustomerID</t>
  </si>
  <si>
    <t>CustomerName</t>
  </si>
  <si>
    <t>Region</t>
  </si>
  <si>
    <t>SignupDate</t>
  </si>
  <si>
    <t>C0001</t>
  </si>
  <si>
    <t>Lawrence Carroll</t>
  </si>
  <si>
    <t>South America</t>
  </si>
  <si>
    <t>C0002</t>
  </si>
  <si>
    <t>Elizabeth Lutz</t>
  </si>
  <si>
    <t>Asia</t>
  </si>
  <si>
    <t>C0003</t>
  </si>
  <si>
    <t>Michael Rivera</t>
  </si>
  <si>
    <t>C0004</t>
  </si>
  <si>
    <t>Kathleen Rodriguez</t>
  </si>
  <si>
    <t>C0005</t>
  </si>
  <si>
    <t>Laura Weber</t>
  </si>
  <si>
    <t>C0006</t>
  </si>
  <si>
    <t>Brittany Palmer</t>
  </si>
  <si>
    <t>C0007</t>
  </si>
  <si>
    <t>Paul Graves</t>
  </si>
  <si>
    <t>C0008</t>
  </si>
  <si>
    <t>David Li</t>
  </si>
  <si>
    <t>North America</t>
  </si>
  <si>
    <t>C0009</t>
  </si>
  <si>
    <t>Joy Clark</t>
  </si>
  <si>
    <t>Europe</t>
  </si>
  <si>
    <t>C0010</t>
  </si>
  <si>
    <t>Aaron Cox</t>
  </si>
  <si>
    <t>C0011</t>
  </si>
  <si>
    <t>Bryan Mathews</t>
  </si>
  <si>
    <t>C0012</t>
  </si>
  <si>
    <t>Kevin May</t>
  </si>
  <si>
    <t>C0013</t>
  </si>
  <si>
    <t>Lauren Buchanan</t>
  </si>
  <si>
    <t>C0014</t>
  </si>
  <si>
    <t>Deborah Wilcox</t>
  </si>
  <si>
    <t>C0015</t>
  </si>
  <si>
    <t>Tina Duran</t>
  </si>
  <si>
    <t>C0016</t>
  </si>
  <si>
    <t>Emily Woods</t>
  </si>
  <si>
    <t>C0017</t>
  </si>
  <si>
    <t>Jennifer King</t>
  </si>
  <si>
    <t>C0018</t>
  </si>
  <si>
    <t>Tyler Haynes</t>
  </si>
  <si>
    <t>C0019</t>
  </si>
  <si>
    <t>Brandon Rodriguez</t>
  </si>
  <si>
    <t>C0020</t>
  </si>
  <si>
    <t>Mr. Manuel Conway</t>
  </si>
  <si>
    <t>C0021</t>
  </si>
  <si>
    <t>Robert Blanchard</t>
  </si>
  <si>
    <t>C0022</t>
  </si>
  <si>
    <t>Teresa Esparza</t>
  </si>
  <si>
    <t>C0023</t>
  </si>
  <si>
    <t>Nicholas Cain</t>
  </si>
  <si>
    <t>C0024</t>
  </si>
  <si>
    <t>Michele Cooley</t>
  </si>
  <si>
    <t>C0025</t>
  </si>
  <si>
    <t>Gregory Odom</t>
  </si>
  <si>
    <t>C0026</t>
  </si>
  <si>
    <t>Sara Miller</t>
  </si>
  <si>
    <t>C0027</t>
  </si>
  <si>
    <t>Justin Heath</t>
  </si>
  <si>
    <t>C0028</t>
  </si>
  <si>
    <t>Jennifer Pena</t>
  </si>
  <si>
    <t>C0029</t>
  </si>
  <si>
    <t>Erin Manning</t>
  </si>
  <si>
    <t>C0030</t>
  </si>
  <si>
    <t>Mark Brock</t>
  </si>
  <si>
    <t>C0031</t>
  </si>
  <si>
    <t>Tina Miller</t>
  </si>
  <si>
    <t>C0032</t>
  </si>
  <si>
    <t>Dustin Campbell</t>
  </si>
  <si>
    <t>C0033</t>
  </si>
  <si>
    <t>Tyler Holt</t>
  </si>
  <si>
    <t>C0034</t>
  </si>
  <si>
    <t>Dalton Perez</t>
  </si>
  <si>
    <t>C0035</t>
  </si>
  <si>
    <t>Brianna Richardson</t>
  </si>
  <si>
    <t>C0036</t>
  </si>
  <si>
    <t>Brian Aguilar DDS</t>
  </si>
  <si>
    <t>C0037</t>
  </si>
  <si>
    <t>Linda Smith</t>
  </si>
  <si>
    <t>C0038</t>
  </si>
  <si>
    <t>Jeffrey Perkins</t>
  </si>
  <si>
    <t>C0039</t>
  </si>
  <si>
    <t>Angela Harris</t>
  </si>
  <si>
    <t>C0040</t>
  </si>
  <si>
    <t>Michael Harrell</t>
  </si>
  <si>
    <t>C0041</t>
  </si>
  <si>
    <t>Lindsey Deleon</t>
  </si>
  <si>
    <t>C0042</t>
  </si>
  <si>
    <t>Heather Riley</t>
  </si>
  <si>
    <t>C0043</t>
  </si>
  <si>
    <t>Sandy Short MD</t>
  </si>
  <si>
    <t>C0044</t>
  </si>
  <si>
    <t>Kenneth Alexander</t>
  </si>
  <si>
    <t>C0045</t>
  </si>
  <si>
    <t>Michael Williams</t>
  </si>
  <si>
    <t>C0046</t>
  </si>
  <si>
    <t>Beth Cardenas</t>
  </si>
  <si>
    <t>C0047</t>
  </si>
  <si>
    <t>Samantha Frank</t>
  </si>
  <si>
    <t>C0048</t>
  </si>
  <si>
    <t>Matthew Park</t>
  </si>
  <si>
    <t>C0049</t>
  </si>
  <si>
    <t>Jason Yates</t>
  </si>
  <si>
    <t>C0050</t>
  </si>
  <si>
    <t>Ryan Davis</t>
  </si>
  <si>
    <t>C0051</t>
  </si>
  <si>
    <t>Nicholas Ellis</t>
  </si>
  <si>
    <t>C0052</t>
  </si>
  <si>
    <t>Stanley Aguirre</t>
  </si>
  <si>
    <t>C0053</t>
  </si>
  <si>
    <t>Albert Burke</t>
  </si>
  <si>
    <t>C0054</t>
  </si>
  <si>
    <t>Bruce Rhodes</t>
  </si>
  <si>
    <t>C0055</t>
  </si>
  <si>
    <t>Lauren Williams</t>
  </si>
  <si>
    <t>C0056</t>
  </si>
  <si>
    <t>Erika Fernandez</t>
  </si>
  <si>
    <t>C0057</t>
  </si>
  <si>
    <t>Elizabeth Nguyen</t>
  </si>
  <si>
    <t>C0058</t>
  </si>
  <si>
    <t>Zachary Turner</t>
  </si>
  <si>
    <t>C0059</t>
  </si>
  <si>
    <t>Mrs. Kimberly Wright</t>
  </si>
  <si>
    <t>C0060</t>
  </si>
  <si>
    <t>James Murphy</t>
  </si>
  <si>
    <t>C0061</t>
  </si>
  <si>
    <t>Brandon Escobar</t>
  </si>
  <si>
    <t>C0062</t>
  </si>
  <si>
    <t>Jeffery Hartman</t>
  </si>
  <si>
    <t>C0063</t>
  </si>
  <si>
    <t>Wayne Ferguson</t>
  </si>
  <si>
    <t>C0064</t>
  </si>
  <si>
    <t>Martha Montgomery</t>
  </si>
  <si>
    <t>C0065</t>
  </si>
  <si>
    <t>Gerald Hines</t>
  </si>
  <si>
    <t>C0066</t>
  </si>
  <si>
    <t>Catherine White</t>
  </si>
  <si>
    <t>C0067</t>
  </si>
  <si>
    <t>Carl Gonzalez</t>
  </si>
  <si>
    <t>C0068</t>
  </si>
  <si>
    <t>Mark Cox</t>
  </si>
  <si>
    <t>C0069</t>
  </si>
  <si>
    <t>Stacy Foster</t>
  </si>
  <si>
    <t>C0070</t>
  </si>
  <si>
    <t>Timothy Perez</t>
  </si>
  <si>
    <t>C0071</t>
  </si>
  <si>
    <t>Taylor Murphy</t>
  </si>
  <si>
    <t>C0072</t>
  </si>
  <si>
    <t>Sarah Scott</t>
  </si>
  <si>
    <t>C0073</t>
  </si>
  <si>
    <t>Heidi Johnson</t>
  </si>
  <si>
    <t>C0074</t>
  </si>
  <si>
    <t>Jonathan Russo</t>
  </si>
  <si>
    <t>C0075</t>
  </si>
  <si>
    <t>Misty Higgins</t>
  </si>
  <si>
    <t>C0076</t>
  </si>
  <si>
    <t>Emily Roberts</t>
  </si>
  <si>
    <t>C0077</t>
  </si>
  <si>
    <t>Scott Sims</t>
  </si>
  <si>
    <t>C0078</t>
  </si>
  <si>
    <t>Julia Palmer</t>
  </si>
  <si>
    <t>C0079</t>
  </si>
  <si>
    <t>Brian Murillo</t>
  </si>
  <si>
    <t>C0080</t>
  </si>
  <si>
    <t>David Gonzalez</t>
  </si>
  <si>
    <t>C0081</t>
  </si>
  <si>
    <t>Kimberly Turner</t>
  </si>
  <si>
    <t>C0082</t>
  </si>
  <si>
    <t>Aimee Taylor</t>
  </si>
  <si>
    <t>C0083</t>
  </si>
  <si>
    <t>Christina Stark</t>
  </si>
  <si>
    <t>C0084</t>
  </si>
  <si>
    <t>Belinda Garner</t>
  </si>
  <si>
    <t>C0085</t>
  </si>
  <si>
    <t>Richard Brown</t>
  </si>
  <si>
    <t>C0086</t>
  </si>
  <si>
    <t>Stephanie Peterson</t>
  </si>
  <si>
    <t>C0087</t>
  </si>
  <si>
    <t>Travis Campbell</t>
  </si>
  <si>
    <t>C0088</t>
  </si>
  <si>
    <t>Carlos Murray</t>
  </si>
  <si>
    <t>C0089</t>
  </si>
  <si>
    <t>Paul Carter</t>
  </si>
  <si>
    <t>C0090</t>
  </si>
  <si>
    <t>Charles Hamilton</t>
  </si>
  <si>
    <t>C0091</t>
  </si>
  <si>
    <t>Lisa Kirk</t>
  </si>
  <si>
    <t>C0092</t>
  </si>
  <si>
    <t>Jacqueline Zamora</t>
  </si>
  <si>
    <t>C0093</t>
  </si>
  <si>
    <t>Nancy Walker</t>
  </si>
  <si>
    <t>C0094</t>
  </si>
  <si>
    <t>Emily Trevino</t>
  </si>
  <si>
    <t>C0095</t>
  </si>
  <si>
    <t>William Walker</t>
  </si>
  <si>
    <t>C0096</t>
  </si>
  <si>
    <t>Benjamin Mcclure</t>
  </si>
  <si>
    <t>C0097</t>
  </si>
  <si>
    <t>Tina Ford</t>
  </si>
  <si>
    <t>C0098</t>
  </si>
  <si>
    <t>Laura Gilbert</t>
  </si>
  <si>
    <t>C0099</t>
  </si>
  <si>
    <t>Rodney Eaton</t>
  </si>
  <si>
    <t>C0100</t>
  </si>
  <si>
    <t>Clinton Gomez</t>
  </si>
  <si>
    <t>C0101</t>
  </si>
  <si>
    <t>Kelsey Roberts</t>
  </si>
  <si>
    <t>C0102</t>
  </si>
  <si>
    <t>Michael Atkinson</t>
  </si>
  <si>
    <t>C0103</t>
  </si>
  <si>
    <t>Jennifer Munoz</t>
  </si>
  <si>
    <t>C0104</t>
  </si>
  <si>
    <t>Laura Bennett</t>
  </si>
  <si>
    <t>C0105</t>
  </si>
  <si>
    <t>Ryan Hampton</t>
  </si>
  <si>
    <t>C0106</t>
  </si>
  <si>
    <t>Amanda Mcguire</t>
  </si>
  <si>
    <t>C0107</t>
  </si>
  <si>
    <t>Dana Cantrell</t>
  </si>
  <si>
    <t>C0108</t>
  </si>
  <si>
    <t>David Davis</t>
  </si>
  <si>
    <t>C0109</t>
  </si>
  <si>
    <t>Abigail Jones</t>
  </si>
  <si>
    <t>C0110</t>
  </si>
  <si>
    <t>Elizabeth Wells</t>
  </si>
  <si>
    <t>C0111</t>
  </si>
  <si>
    <t>Roger David</t>
  </si>
  <si>
    <t>C0112</t>
  </si>
  <si>
    <t>Brian Adkins</t>
  </si>
  <si>
    <t>C0113</t>
  </si>
  <si>
    <t>Joseph Ortiz Jr.</t>
  </si>
  <si>
    <t>C0114</t>
  </si>
  <si>
    <t>Benjamin Anderson</t>
  </si>
  <si>
    <t>C0115</t>
  </si>
  <si>
    <t>Joshua Hamilton</t>
  </si>
  <si>
    <t>C0116</t>
  </si>
  <si>
    <t>James Martinez</t>
  </si>
  <si>
    <t>C0117</t>
  </si>
  <si>
    <t>Jeffrey Mcmahon</t>
  </si>
  <si>
    <t>C0118</t>
  </si>
  <si>
    <t>Jacob Holt</t>
  </si>
  <si>
    <t>C0119</t>
  </si>
  <si>
    <t>David Armstrong</t>
  </si>
  <si>
    <t>C0120</t>
  </si>
  <si>
    <t>Francisco Diaz</t>
  </si>
  <si>
    <t>C0121</t>
  </si>
  <si>
    <t>Mark Atkinson</t>
  </si>
  <si>
    <t>C0122</t>
  </si>
  <si>
    <t>Corey Ruiz</t>
  </si>
  <si>
    <t>C0123</t>
  </si>
  <si>
    <t>Jason Johnston</t>
  </si>
  <si>
    <t>C0124</t>
  </si>
  <si>
    <t>Lindsay Perez</t>
  </si>
  <si>
    <t>C0125</t>
  </si>
  <si>
    <t>Nicholas Taylor</t>
  </si>
  <si>
    <t>C0126</t>
  </si>
  <si>
    <t>Caitlin Brown</t>
  </si>
  <si>
    <t>C0127</t>
  </si>
  <si>
    <t>Kathryn Stevens</t>
  </si>
  <si>
    <t>C0128</t>
  </si>
  <si>
    <t>Henry Leach</t>
  </si>
  <si>
    <t>C0129</t>
  </si>
  <si>
    <t>Marcus Livingston</t>
  </si>
  <si>
    <t>C0130</t>
  </si>
  <si>
    <t>Robert Jones</t>
  </si>
  <si>
    <t>C0131</t>
  </si>
  <si>
    <t>Scott Wilson</t>
  </si>
  <si>
    <t>C0132</t>
  </si>
  <si>
    <t>Lisa Jackson</t>
  </si>
  <si>
    <t>C0133</t>
  </si>
  <si>
    <t>Gwendolyn Carter</t>
  </si>
  <si>
    <t>C0134</t>
  </si>
  <si>
    <t>Theresa Gonzalez</t>
  </si>
  <si>
    <t>C0135</t>
  </si>
  <si>
    <t>Toni Weaver</t>
  </si>
  <si>
    <t>C0136</t>
  </si>
  <si>
    <t>Kristen Holder</t>
  </si>
  <si>
    <t>C0137</t>
  </si>
  <si>
    <t>Robert Gardner</t>
  </si>
  <si>
    <t>C0138</t>
  </si>
  <si>
    <t>Cynthia Clayton</t>
  </si>
  <si>
    <t>C0139</t>
  </si>
  <si>
    <t>Ricky Gutierrez</t>
  </si>
  <si>
    <t>C0140</t>
  </si>
  <si>
    <t>Gregory Estrada</t>
  </si>
  <si>
    <t>C0141</t>
  </si>
  <si>
    <t>Paul Parsons</t>
  </si>
  <si>
    <t>C0142</t>
  </si>
  <si>
    <t>Nicole Long DVM</t>
  </si>
  <si>
    <t>C0143</t>
  </si>
  <si>
    <t>Brian Parker</t>
  </si>
  <si>
    <t>C0144</t>
  </si>
  <si>
    <t>Andrea Hart</t>
  </si>
  <si>
    <t>C0145</t>
  </si>
  <si>
    <t>Wayne Stone</t>
  </si>
  <si>
    <t>C0146</t>
  </si>
  <si>
    <t>Brittany Harvey</t>
  </si>
  <si>
    <t>C0147</t>
  </si>
  <si>
    <t>Hunter Fuller</t>
  </si>
  <si>
    <t>C0148</t>
  </si>
  <si>
    <t>Matthew Rogers</t>
  </si>
  <si>
    <t>C0149</t>
  </si>
  <si>
    <t>Tina Wilson</t>
  </si>
  <si>
    <t>C0150</t>
  </si>
  <si>
    <t>Angela Williams</t>
  </si>
  <si>
    <t>C0151</t>
  </si>
  <si>
    <t>Amber Gonzalez</t>
  </si>
  <si>
    <t>C0152</t>
  </si>
  <si>
    <t>Justin Evans</t>
  </si>
  <si>
    <t>C0153</t>
  </si>
  <si>
    <t>Justin Smith</t>
  </si>
  <si>
    <t>C0154</t>
  </si>
  <si>
    <t>Robert Sharp</t>
  </si>
  <si>
    <t>C0155</t>
  </si>
  <si>
    <t>Michelle Brown</t>
  </si>
  <si>
    <t>C0156</t>
  </si>
  <si>
    <t>William Adams</t>
  </si>
  <si>
    <t>C0157</t>
  </si>
  <si>
    <t>Miguel Wong</t>
  </si>
  <si>
    <t>C0158</t>
  </si>
  <si>
    <t>Wendy Browning</t>
  </si>
  <si>
    <t>C0159</t>
  </si>
  <si>
    <t>Austin Miller</t>
  </si>
  <si>
    <t>C0160</t>
  </si>
  <si>
    <t>Jodi Cook</t>
  </si>
  <si>
    <t>C0161</t>
  </si>
  <si>
    <t>Jessica Warren</t>
  </si>
  <si>
    <t>C0162</t>
  </si>
  <si>
    <t>Edwin Watson</t>
  </si>
  <si>
    <t>C0163</t>
  </si>
  <si>
    <t>Tiffany Cain</t>
  </si>
  <si>
    <t>C0164</t>
  </si>
  <si>
    <t>Morgan Perez</t>
  </si>
  <si>
    <t>C0165</t>
  </si>
  <si>
    <t>Juan Mcdaniel</t>
  </si>
  <si>
    <t>C0166</t>
  </si>
  <si>
    <t>John Rogers</t>
  </si>
  <si>
    <t>C0167</t>
  </si>
  <si>
    <t>Brandy Welch</t>
  </si>
  <si>
    <t>C0168</t>
  </si>
  <si>
    <t>Karen Clements MD</t>
  </si>
  <si>
    <t>C0169</t>
  </si>
  <si>
    <t>Jennifer Shaw</t>
  </si>
  <si>
    <t>C0170</t>
  </si>
  <si>
    <t>Logan Harris</t>
  </si>
  <si>
    <t>C0171</t>
  </si>
  <si>
    <t>Michael Cowan</t>
  </si>
  <si>
    <t>C0172</t>
  </si>
  <si>
    <t>Jamie Webb</t>
  </si>
  <si>
    <t>C0173</t>
  </si>
  <si>
    <t>Francisco Young</t>
  </si>
  <si>
    <t>C0174</t>
  </si>
  <si>
    <t>Tracy Steele</t>
  </si>
  <si>
    <t>C0175</t>
  </si>
  <si>
    <t>Matthew Johnson</t>
  </si>
  <si>
    <t>C0176</t>
  </si>
  <si>
    <t>Nicole Booth</t>
  </si>
  <si>
    <t>C0177</t>
  </si>
  <si>
    <t>Julia Kelly</t>
  </si>
  <si>
    <t>C0178</t>
  </si>
  <si>
    <t>Carol Williams</t>
  </si>
  <si>
    <t>C0179</t>
  </si>
  <si>
    <t>Donald Miller</t>
  </si>
  <si>
    <t>C0180</t>
  </si>
  <si>
    <t>Amy Carpenter</t>
  </si>
  <si>
    <t>C0181</t>
  </si>
  <si>
    <t>Alexander Barker</t>
  </si>
  <si>
    <t>C0182</t>
  </si>
  <si>
    <t>Joshua Preston</t>
  </si>
  <si>
    <t>C0183</t>
  </si>
  <si>
    <t>Kimberly Johnson</t>
  </si>
  <si>
    <t>C0184</t>
  </si>
  <si>
    <t>Tina Jacobs</t>
  </si>
  <si>
    <t>C0185</t>
  </si>
  <si>
    <t>Kathleen Logan</t>
  </si>
  <si>
    <t>C0186</t>
  </si>
  <si>
    <t>Amber Alexander</t>
  </si>
  <si>
    <t>C0187</t>
  </si>
  <si>
    <t>Kayla Kelly</t>
  </si>
  <si>
    <t>C0188</t>
  </si>
  <si>
    <t>Anna Ball</t>
  </si>
  <si>
    <t>C0189</t>
  </si>
  <si>
    <t>Sherri Dixon</t>
  </si>
  <si>
    <t>C0190</t>
  </si>
  <si>
    <t>Alexander Lowe</t>
  </si>
  <si>
    <t>C0191</t>
  </si>
  <si>
    <t>Samantha Gibson DVM</t>
  </si>
  <si>
    <t>C0192</t>
  </si>
  <si>
    <t>Sarah Arias</t>
  </si>
  <si>
    <t>C0193</t>
  </si>
  <si>
    <t>Douglas Torres</t>
  </si>
  <si>
    <t>C0194</t>
  </si>
  <si>
    <t>Stacy Cook</t>
  </si>
  <si>
    <t>C0195</t>
  </si>
  <si>
    <t>Jeremy Mclaughlin</t>
  </si>
  <si>
    <t>C0196</t>
  </si>
  <si>
    <t>Laura Watts</t>
  </si>
  <si>
    <t>C0197</t>
  </si>
  <si>
    <t>Christina Harvey</t>
  </si>
  <si>
    <t>C0198</t>
  </si>
  <si>
    <t>Rebecca Ray</t>
  </si>
  <si>
    <t>C0199</t>
  </si>
  <si>
    <t>Andrea Jenkins</t>
  </si>
  <si>
    <t>C0200</t>
  </si>
  <si>
    <t>Kelly Cross</t>
  </si>
  <si>
    <t>ProductID</t>
  </si>
  <si>
    <t>ProductName</t>
  </si>
  <si>
    <t>Category</t>
  </si>
  <si>
    <t>Price</t>
  </si>
  <si>
    <t>P001</t>
  </si>
  <si>
    <t>ActiveWear Biography</t>
  </si>
  <si>
    <t>Books</t>
  </si>
  <si>
    <t>P002</t>
  </si>
  <si>
    <t>ActiveWear Smartwatch</t>
  </si>
  <si>
    <t>Electronics</t>
  </si>
  <si>
    <t>P003</t>
  </si>
  <si>
    <t>ComfortLiving Biography</t>
  </si>
  <si>
    <t>P004</t>
  </si>
  <si>
    <t>BookWorld Rug</t>
  </si>
  <si>
    <t>Home Decor</t>
  </si>
  <si>
    <t>P005</t>
  </si>
  <si>
    <t>TechPro T-Shirt</t>
  </si>
  <si>
    <t>Clothing</t>
  </si>
  <si>
    <t>P006</t>
  </si>
  <si>
    <t>ActiveWear Rug</t>
  </si>
  <si>
    <t>P007</t>
  </si>
  <si>
    <t>SoundWave Cookbook</t>
  </si>
  <si>
    <t>P008</t>
  </si>
  <si>
    <t>BookWorld Bluetooth Speaker</t>
  </si>
  <si>
    <t>P009</t>
  </si>
  <si>
    <t>BookWorld Wall Art</t>
  </si>
  <si>
    <t>P010</t>
  </si>
  <si>
    <t>ComfortLiving Smartwatch</t>
  </si>
  <si>
    <t>P011</t>
  </si>
  <si>
    <t>SoundWave Desk Lamp</t>
  </si>
  <si>
    <t>P012</t>
  </si>
  <si>
    <t>ComfortLiving Headphones</t>
  </si>
  <si>
    <t>P013</t>
  </si>
  <si>
    <t>BookWorld Smartwatch</t>
  </si>
  <si>
    <t>P014</t>
  </si>
  <si>
    <t>ActiveWear Jacket</t>
  </si>
  <si>
    <t>P015</t>
  </si>
  <si>
    <t>HomeSense Headphones</t>
  </si>
  <si>
    <t>P016</t>
  </si>
  <si>
    <t>ActiveWear Running Shoes</t>
  </si>
  <si>
    <t>P017</t>
  </si>
  <si>
    <t>ActiveWear Textbook</t>
  </si>
  <si>
    <t>P018</t>
  </si>
  <si>
    <t>ComfortLiving Mystery Book</t>
  </si>
  <si>
    <t>P019</t>
  </si>
  <si>
    <t>ComfortLiving Sweater</t>
  </si>
  <si>
    <t>P020</t>
  </si>
  <si>
    <t>P021</t>
  </si>
  <si>
    <t>SoundWave Rug</t>
  </si>
  <si>
    <t>P022</t>
  </si>
  <si>
    <t>HomeSense Wall Art</t>
  </si>
  <si>
    <t>P023</t>
  </si>
  <si>
    <t>ActiveWear Cookware Set</t>
  </si>
  <si>
    <t>P024</t>
  </si>
  <si>
    <t>P025</t>
  </si>
  <si>
    <t>P026</t>
  </si>
  <si>
    <t>SoundWave Bluetooth Speaker</t>
  </si>
  <si>
    <t>P027</t>
  </si>
  <si>
    <t>SoundWave Headphones</t>
  </si>
  <si>
    <t>P028</t>
  </si>
  <si>
    <t>HomeSense Desk Lamp</t>
  </si>
  <si>
    <t>P029</t>
  </si>
  <si>
    <t>TechPro Headphones</t>
  </si>
  <si>
    <t>P030</t>
  </si>
  <si>
    <t>ActiveWear Cookbook</t>
  </si>
  <si>
    <t>P031</t>
  </si>
  <si>
    <t>P032</t>
  </si>
  <si>
    <t>BookWorld Cookbook</t>
  </si>
  <si>
    <t>P033</t>
  </si>
  <si>
    <t>P034</t>
  </si>
  <si>
    <t>HomeSense T-Shirt</t>
  </si>
  <si>
    <t>P035</t>
  </si>
  <si>
    <t>ActiveWear T-Shirt</t>
  </si>
  <si>
    <t>P036</t>
  </si>
  <si>
    <t>BookWorld Jacket</t>
  </si>
  <si>
    <t>P037</t>
  </si>
  <si>
    <t>SoundWave Smartwatch</t>
  </si>
  <si>
    <t>P038</t>
  </si>
  <si>
    <t>TechPro Vase</t>
  </si>
  <si>
    <t>P039</t>
  </si>
  <si>
    <t>TechPro Smartwatch</t>
  </si>
  <si>
    <t>P040</t>
  </si>
  <si>
    <t>SoundWave Mystery Book</t>
  </si>
  <si>
    <t>P041</t>
  </si>
  <si>
    <t>ComfortLiving Smartphone</t>
  </si>
  <si>
    <t>P042</t>
  </si>
  <si>
    <t>ActiveWear Headphones</t>
  </si>
  <si>
    <t>P043</t>
  </si>
  <si>
    <t>SoundWave Novel</t>
  </si>
  <si>
    <t>P044</t>
  </si>
  <si>
    <t>P045</t>
  </si>
  <si>
    <t>SoundWave T-Shirt</t>
  </si>
  <si>
    <t>P046</t>
  </si>
  <si>
    <t>BookWorld Sweater</t>
  </si>
  <si>
    <t>P047</t>
  </si>
  <si>
    <t>ComfortLiving Cookware Set</t>
  </si>
  <si>
    <t>P048</t>
  </si>
  <si>
    <t>TechPro Cookbook</t>
  </si>
  <si>
    <t>P049</t>
  </si>
  <si>
    <t>TechPro Textbook</t>
  </si>
  <si>
    <t>P050</t>
  </si>
  <si>
    <t>P051</t>
  </si>
  <si>
    <t>ComfortLiving Desk Lamp</t>
  </si>
  <si>
    <t>P052</t>
  </si>
  <si>
    <t>SoundWave Jacket</t>
  </si>
  <si>
    <t>P053</t>
  </si>
  <si>
    <t>TechPro Rug</t>
  </si>
  <si>
    <t>P054</t>
  </si>
  <si>
    <t>P055</t>
  </si>
  <si>
    <t>BookWorld Biography</t>
  </si>
  <si>
    <t>P056</t>
  </si>
  <si>
    <t>P057</t>
  </si>
  <si>
    <t>ActiveWear Smartphone</t>
  </si>
  <si>
    <t>P058</t>
  </si>
  <si>
    <t>P059</t>
  </si>
  <si>
    <t>SoundWave Jeans</t>
  </si>
  <si>
    <t>P060</t>
  </si>
  <si>
    <t>P061</t>
  </si>
  <si>
    <t>P062</t>
  </si>
  <si>
    <t>HomeSense Novel</t>
  </si>
  <si>
    <t>P063</t>
  </si>
  <si>
    <t>TechPro Novel</t>
  </si>
  <si>
    <t>P064</t>
  </si>
  <si>
    <t>HomeSense Running Shoes</t>
  </si>
  <si>
    <t>P065</t>
  </si>
  <si>
    <t>P066</t>
  </si>
  <si>
    <t>SoundWave Textbook</t>
  </si>
  <si>
    <t>P067</t>
  </si>
  <si>
    <t>ComfortLiving Bluetooth Speaker</t>
  </si>
  <si>
    <t>P068</t>
  </si>
  <si>
    <t>P069</t>
  </si>
  <si>
    <t>P070</t>
  </si>
  <si>
    <t>P071</t>
  </si>
  <si>
    <t>P072</t>
  </si>
  <si>
    <t>P073</t>
  </si>
  <si>
    <t>ComfortLiving Laptop</t>
  </si>
  <si>
    <t>P074</t>
  </si>
  <si>
    <t>P075</t>
  </si>
  <si>
    <t>P076</t>
  </si>
  <si>
    <t>ActiveWear Jeans</t>
  </si>
  <si>
    <t>P077</t>
  </si>
  <si>
    <t>P078</t>
  </si>
  <si>
    <t>HomeSense Rug</t>
  </si>
  <si>
    <t>P079</t>
  </si>
  <si>
    <t>P080</t>
  </si>
  <si>
    <t>P081</t>
  </si>
  <si>
    <t>HomeSense Sweater</t>
  </si>
  <si>
    <t>P082</t>
  </si>
  <si>
    <t>ComfortLiving Rug</t>
  </si>
  <si>
    <t>P083</t>
  </si>
  <si>
    <t>P084</t>
  </si>
  <si>
    <t>ActiveWear Wall Art</t>
  </si>
  <si>
    <t>P085</t>
  </si>
  <si>
    <t>P086</t>
  </si>
  <si>
    <t>P087</t>
  </si>
  <si>
    <t>TechPro Running Shoes</t>
  </si>
  <si>
    <t>P088</t>
  </si>
  <si>
    <t>P089</t>
  </si>
  <si>
    <t>HomeSense Bluetooth Speaker</t>
  </si>
  <si>
    <t>P090</t>
  </si>
  <si>
    <t>P091</t>
  </si>
  <si>
    <t>P092</t>
  </si>
  <si>
    <t>BookWorld Running Shoes</t>
  </si>
  <si>
    <t>P093</t>
  </si>
  <si>
    <t>P094</t>
  </si>
  <si>
    <t>HomeSense Cookware Set</t>
  </si>
  <si>
    <t>P095</t>
  </si>
  <si>
    <t>BookWorld Cookware Set</t>
  </si>
  <si>
    <t>P096</t>
  </si>
  <si>
    <t>P097</t>
  </si>
  <si>
    <t>P098</t>
  </si>
  <si>
    <t>SoundWave Laptop</t>
  </si>
  <si>
    <t>P099</t>
  </si>
  <si>
    <t>P100</t>
  </si>
  <si>
    <t>TransactionID</t>
  </si>
  <si>
    <t>TransactionDate</t>
  </si>
  <si>
    <t>Quantity</t>
  </si>
  <si>
    <t>TotalValue</t>
  </si>
  <si>
    <t>T00001</t>
  </si>
  <si>
    <t>T00112</t>
  </si>
  <si>
    <t>T00166</t>
  </si>
  <si>
    <t>T00272</t>
  </si>
  <si>
    <t>T00363</t>
  </si>
  <si>
    <t>T00442</t>
  </si>
  <si>
    <t>T00490</t>
  </si>
  <si>
    <t>T00536</t>
  </si>
  <si>
    <t>T00564</t>
  </si>
  <si>
    <t>T00631</t>
  </si>
  <si>
    <t>T00727</t>
  </si>
  <si>
    <t>T00729</t>
  </si>
  <si>
    <t>T00797</t>
  </si>
  <si>
    <t>T00002</t>
  </si>
  <si>
    <t>T00063</t>
  </si>
  <si>
    <t>T00093</t>
  </si>
  <si>
    <t>T00127</t>
  </si>
  <si>
    <t>T00270</t>
  </si>
  <si>
    <t>T00358</t>
  </si>
  <si>
    <t>T00518</t>
  </si>
  <si>
    <t>T00546</t>
  </si>
  <si>
    <t>T00982</t>
  </si>
  <si>
    <t>T00003</t>
  </si>
  <si>
    <t>T00013</t>
  </si>
  <si>
    <t>T00017</t>
  </si>
  <si>
    <t>T00046</t>
  </si>
  <si>
    <t>T00091</t>
  </si>
  <si>
    <t>T00161</t>
  </si>
  <si>
    <t>T00184</t>
  </si>
  <si>
    <t>T00218</t>
  </si>
  <si>
    <t>T00417</t>
  </si>
  <si>
    <t>T00492</t>
  </si>
  <si>
    <t>T00605</t>
  </si>
  <si>
    <t>T00615</t>
  </si>
  <si>
    <t>T00619</t>
  </si>
  <si>
    <t>T00703</t>
  </si>
  <si>
    <t>T00962</t>
  </si>
  <si>
    <t>T00004</t>
  </si>
  <si>
    <t>T00105</t>
  </si>
  <si>
    <t>T00136</t>
  </si>
  <si>
    <t>T00237</t>
  </si>
  <si>
    <t>T00239</t>
  </si>
  <si>
    <t>T00310</t>
  </si>
  <si>
    <t>T00470</t>
  </si>
  <si>
    <t>T00551</t>
  </si>
  <si>
    <t>T00563</t>
  </si>
  <si>
    <t>T00567</t>
  </si>
  <si>
    <t>T00620</t>
  </si>
  <si>
    <t>T00650</t>
  </si>
  <si>
    <t>T00818</t>
  </si>
  <si>
    <t>T00923</t>
  </si>
  <si>
    <t>T00970</t>
  </si>
  <si>
    <t>T00005</t>
  </si>
  <si>
    <t>T00037</t>
  </si>
  <si>
    <t>T00206</t>
  </si>
  <si>
    <t>T00208</t>
  </si>
  <si>
    <t>T00485</t>
  </si>
  <si>
    <t>T00488</t>
  </si>
  <si>
    <t>T00497</t>
  </si>
  <si>
    <t>T00684</t>
  </si>
  <si>
    <t>T00846</t>
  </si>
  <si>
    <t>T00875</t>
  </si>
  <si>
    <t>T00880</t>
  </si>
  <si>
    <t>T00953</t>
  </si>
  <si>
    <t>T00006</t>
  </si>
  <si>
    <t>T00010</t>
  </si>
  <si>
    <t>T00175</t>
  </si>
  <si>
    <t>T00269</t>
  </si>
  <si>
    <t>T00293</t>
  </si>
  <si>
    <t>T00568</t>
  </si>
  <si>
    <t>T00602</t>
  </si>
  <si>
    <t>T00744</t>
  </si>
  <si>
    <t>T00952</t>
  </si>
  <si>
    <t>T00968</t>
  </si>
  <si>
    <t>T00007</t>
  </si>
  <si>
    <t>T00089</t>
  </si>
  <si>
    <t>T00158</t>
  </si>
  <si>
    <t>T00349</t>
  </si>
  <si>
    <t>T00455</t>
  </si>
  <si>
    <t>T00501</t>
  </si>
  <si>
    <t>T00721</t>
  </si>
  <si>
    <t>T00749</t>
  </si>
  <si>
    <t>T00997</t>
  </si>
  <si>
    <t>T00008</t>
  </si>
  <si>
    <t>T00035</t>
  </si>
  <si>
    <t>T00140</t>
  </si>
  <si>
    <t>T00187</t>
  </si>
  <si>
    <t>T00194</t>
  </si>
  <si>
    <t>T00228</t>
  </si>
  <si>
    <t>T00232</t>
  </si>
  <si>
    <t>T00355</t>
  </si>
  <si>
    <t>T00448</t>
  </si>
  <si>
    <t>T00561</t>
  </si>
  <si>
    <t>T00828</t>
  </si>
  <si>
    <t>T00852</t>
  </si>
  <si>
    <t>T00009</t>
  </si>
  <si>
    <t>T00155</t>
  </si>
  <si>
    <t>T00644</t>
  </si>
  <si>
    <t>T00685</t>
  </si>
  <si>
    <t>T00800</t>
  </si>
  <si>
    <t>T00961</t>
  </si>
  <si>
    <t>T00965</t>
  </si>
  <si>
    <t>T00011</t>
  </si>
  <si>
    <t>T00041</t>
  </si>
  <si>
    <t>T00146</t>
  </si>
  <si>
    <t>T00190</t>
  </si>
  <si>
    <t>T00221</t>
  </si>
  <si>
    <t>T00230</t>
  </si>
  <si>
    <t>T00364</t>
  </si>
  <si>
    <t>T00533</t>
  </si>
  <si>
    <t>T00570</t>
  </si>
  <si>
    <t>T00640</t>
  </si>
  <si>
    <t>T00649</t>
  </si>
  <si>
    <t>T00664</t>
  </si>
  <si>
    <t>T00692</t>
  </si>
  <si>
    <t>T00723</t>
  </si>
  <si>
    <t>T00725</t>
  </si>
  <si>
    <t>T00944</t>
  </si>
  <si>
    <t>T00012</t>
  </si>
  <si>
    <t>T00034</t>
  </si>
  <si>
    <t>T00094</t>
  </si>
  <si>
    <t>T00231</t>
  </si>
  <si>
    <t>T00236</t>
  </si>
  <si>
    <t>T00261</t>
  </si>
  <si>
    <t>T00343</t>
  </si>
  <si>
    <t>T00482</t>
  </si>
  <si>
    <t>T00589</t>
  </si>
  <si>
    <t>T00597</t>
  </si>
  <si>
    <t>T00881</t>
  </si>
  <si>
    <t>T00014</t>
  </si>
  <si>
    <t>T00392</t>
  </si>
  <si>
    <t>T00405</t>
  </si>
  <si>
    <t>T00452</t>
  </si>
  <si>
    <t>T00642</t>
  </si>
  <si>
    <t>T00768</t>
  </si>
  <si>
    <t>T00015</t>
  </si>
  <si>
    <t>T00053</t>
  </si>
  <si>
    <t>T00203</t>
  </si>
  <si>
    <t>T00210</t>
  </si>
  <si>
    <t>T00262</t>
  </si>
  <si>
    <t>T00327</t>
  </si>
  <si>
    <t>T00395</t>
  </si>
  <si>
    <t>T00423</t>
  </si>
  <si>
    <t>T00581</t>
  </si>
  <si>
    <t>T00634</t>
  </si>
  <si>
    <t>T00699</t>
  </si>
  <si>
    <t>T00784</t>
  </si>
  <si>
    <t>T00808</t>
  </si>
  <si>
    <t>T00873</t>
  </si>
  <si>
    <t>T00884</t>
  </si>
  <si>
    <t>T00926</t>
  </si>
  <si>
    <t>T00016</t>
  </si>
  <si>
    <t>T00087</t>
  </si>
  <si>
    <t>T00098</t>
  </si>
  <si>
    <t>T00281</t>
  </si>
  <si>
    <t>T00750</t>
  </si>
  <si>
    <t>T00762</t>
  </si>
  <si>
    <t>T00018</t>
  </si>
  <si>
    <t>T00068</t>
  </si>
  <si>
    <t>T00243</t>
  </si>
  <si>
    <t>T00276</t>
  </si>
  <si>
    <t>T00292</t>
  </si>
  <si>
    <t>T00315</t>
  </si>
  <si>
    <t>T00372</t>
  </si>
  <si>
    <t>T00516</t>
  </si>
  <si>
    <t>T00710</t>
  </si>
  <si>
    <t>T00830</t>
  </si>
  <si>
    <t>T00986</t>
  </si>
  <si>
    <t>T00019</t>
  </si>
  <si>
    <t>T00137</t>
  </si>
  <si>
    <t>T00347</t>
  </si>
  <si>
    <t>T00359</t>
  </si>
  <si>
    <t>T00406</t>
  </si>
  <si>
    <t>T00538</t>
  </si>
  <si>
    <t>T00637</t>
  </si>
  <si>
    <t>T00704</t>
  </si>
  <si>
    <t>T00910</t>
  </si>
  <si>
    <t>T00930</t>
  </si>
  <si>
    <t>T00936</t>
  </si>
  <si>
    <t>T00993</t>
  </si>
  <si>
    <t>T00995</t>
  </si>
  <si>
    <t>T00020</t>
  </si>
  <si>
    <t>T00163</t>
  </si>
  <si>
    <t>T00204</t>
  </si>
  <si>
    <t>T00309</t>
  </si>
  <si>
    <t>T00421</t>
  </si>
  <si>
    <t>T00565</t>
  </si>
  <si>
    <t>T00741</t>
  </si>
  <si>
    <t>T00945</t>
  </si>
  <si>
    <t>T00021</t>
  </si>
  <si>
    <t>T00032</t>
  </si>
  <si>
    <t>T00251</t>
  </si>
  <si>
    <t>T00323</t>
  </si>
  <si>
    <t>T00374</t>
  </si>
  <si>
    <t>T00432</t>
  </si>
  <si>
    <t>T00434</t>
  </si>
  <si>
    <t>T00726</t>
  </si>
  <si>
    <t>T00728</t>
  </si>
  <si>
    <t>T00785</t>
  </si>
  <si>
    <t>T00814</t>
  </si>
  <si>
    <t>T00863</t>
  </si>
  <si>
    <t>T00913</t>
  </si>
  <si>
    <t>T00022</t>
  </si>
  <si>
    <t>T00052</t>
  </si>
  <si>
    <t>T00330</t>
  </si>
  <si>
    <t>T00401</t>
  </si>
  <si>
    <t>T00435</t>
  </si>
  <si>
    <t>T00475</t>
  </si>
  <si>
    <t>T00504</t>
  </si>
  <si>
    <t>T00829</t>
  </si>
  <si>
    <t>T00023</t>
  </si>
  <si>
    <t>T00128</t>
  </si>
  <si>
    <t>T00361</t>
  </si>
  <si>
    <t>T00403</t>
  </si>
  <si>
    <t>T00422</t>
  </si>
  <si>
    <t>T00458</t>
  </si>
  <si>
    <t>T00476</t>
  </si>
  <si>
    <t>T00553</t>
  </si>
  <si>
    <t>T00655</t>
  </si>
  <si>
    <t>T00696</t>
  </si>
  <si>
    <t>T00731</t>
  </si>
  <si>
    <t>T00791</t>
  </si>
  <si>
    <t>T00795</t>
  </si>
  <si>
    <t>T00834</t>
  </si>
  <si>
    <t>T00840</t>
  </si>
  <si>
    <t>T00869</t>
  </si>
  <si>
    <t>T00024</t>
  </si>
  <si>
    <t>T00100</t>
  </si>
  <si>
    <t>T00202</t>
  </si>
  <si>
    <t>T00235</t>
  </si>
  <si>
    <t>T00265</t>
  </si>
  <si>
    <t>T00346</t>
  </si>
  <si>
    <t>T00444</t>
  </si>
  <si>
    <t>T00752</t>
  </si>
  <si>
    <t>T00753</t>
  </si>
  <si>
    <t>T00862</t>
  </si>
  <si>
    <t>T00940</t>
  </si>
  <si>
    <t>T00958</t>
  </si>
  <si>
    <t>T00990</t>
  </si>
  <si>
    <t>T00025</t>
  </si>
  <si>
    <t>T00102</t>
  </si>
  <si>
    <t>T00242</t>
  </si>
  <si>
    <t>T00381</t>
  </si>
  <si>
    <t>T00430</t>
  </si>
  <si>
    <t>T00574</t>
  </si>
  <si>
    <t>T00600</t>
  </si>
  <si>
    <t>T00633</t>
  </si>
  <si>
    <t>T00686</t>
  </si>
  <si>
    <t>T00826</t>
  </si>
  <si>
    <t>T00914</t>
  </si>
  <si>
    <t>T00991</t>
  </si>
  <si>
    <t>T00026</t>
  </si>
  <si>
    <t>T00044</t>
  </si>
  <si>
    <t>T00079</t>
  </si>
  <si>
    <t>T00169</t>
  </si>
  <si>
    <t>T00297</t>
  </si>
  <si>
    <t>T00386</t>
  </si>
  <si>
    <t>T00590</t>
  </si>
  <si>
    <t>T00607</t>
  </si>
  <si>
    <t>T00856</t>
  </si>
  <si>
    <t>T00957</t>
  </si>
  <si>
    <t>T00027</t>
  </si>
  <si>
    <t>T00069</t>
  </si>
  <si>
    <t>T00193</t>
  </si>
  <si>
    <t>T00420</t>
  </si>
  <si>
    <t>T00493</t>
  </si>
  <si>
    <t>T00587</t>
  </si>
  <si>
    <t>T00691</t>
  </si>
  <si>
    <t>T00813</t>
  </si>
  <si>
    <t>T00896</t>
  </si>
  <si>
    <t>T00028</t>
  </si>
  <si>
    <t>T00047</t>
  </si>
  <si>
    <t>T00107</t>
  </si>
  <si>
    <t>T00197</t>
  </si>
  <si>
    <t>T00352</t>
  </si>
  <si>
    <t>T00443</t>
  </si>
  <si>
    <t>T00524</t>
  </si>
  <si>
    <t>T00531</t>
  </si>
  <si>
    <t>T00539</t>
  </si>
  <si>
    <t>T00897</t>
  </si>
  <si>
    <t>T00029</t>
  </si>
  <si>
    <t>T00071</t>
  </si>
  <si>
    <t>T00118</t>
  </si>
  <si>
    <t>T00156</t>
  </si>
  <si>
    <t>T00199</t>
  </si>
  <si>
    <t>T00287</t>
  </si>
  <si>
    <t>T00308</t>
  </si>
  <si>
    <t>T00425</t>
  </si>
  <si>
    <t>T00447</t>
  </si>
  <si>
    <t>T00450</t>
  </si>
  <si>
    <t>T00833</t>
  </si>
  <si>
    <t>T00030</t>
  </si>
  <si>
    <t>T00340</t>
  </si>
  <si>
    <t>T00410</t>
  </si>
  <si>
    <t>T00426</t>
  </si>
  <si>
    <t>T00439</t>
  </si>
  <si>
    <t>T00618</t>
  </si>
  <si>
    <t>T00652</t>
  </si>
  <si>
    <t>T00676</t>
  </si>
  <si>
    <t>T00678</t>
  </si>
  <si>
    <t>T00031</t>
  </si>
  <si>
    <t>T00106</t>
  </si>
  <si>
    <t>T00149</t>
  </si>
  <si>
    <t>T00240</t>
  </si>
  <si>
    <t>T00487</t>
  </si>
  <si>
    <t>T00614</t>
  </si>
  <si>
    <t>T00694</t>
  </si>
  <si>
    <t>T00709</t>
  </si>
  <si>
    <t>T00754</t>
  </si>
  <si>
    <t>T00894</t>
  </si>
  <si>
    <t>T00033</t>
  </si>
  <si>
    <t>T00080</t>
  </si>
  <si>
    <t>T00312</t>
  </si>
  <si>
    <t>T00316</t>
  </si>
  <si>
    <t>T00376</t>
  </si>
  <si>
    <t>T00407</t>
  </si>
  <si>
    <t>T00469</t>
  </si>
  <si>
    <t>T00517</t>
  </si>
  <si>
    <t>T00616</t>
  </si>
  <si>
    <t>T00659</t>
  </si>
  <si>
    <t>T00690</t>
  </si>
  <si>
    <t>T00925</t>
  </si>
  <si>
    <t>T00036</t>
  </si>
  <si>
    <t>T00097</t>
  </si>
  <si>
    <t>T00144</t>
  </si>
  <si>
    <t>T00201</t>
  </si>
  <si>
    <t>T00498</t>
  </si>
  <si>
    <t>T00544</t>
  </si>
  <si>
    <t>T00560</t>
  </si>
  <si>
    <t>T00697</t>
  </si>
  <si>
    <t>T00738</t>
  </si>
  <si>
    <t>T00803</t>
  </si>
  <si>
    <t>T00919</t>
  </si>
  <si>
    <t>T00038</t>
  </si>
  <si>
    <t>T00124</t>
  </si>
  <si>
    <t>T00227</t>
  </si>
  <si>
    <t>T00365</t>
  </si>
  <si>
    <t>T00404</t>
  </si>
  <si>
    <t>T00416</t>
  </si>
  <si>
    <t>T00471</t>
  </si>
  <si>
    <t>T00566</t>
  </si>
  <si>
    <t>T00662</t>
  </si>
  <si>
    <t>T00667</t>
  </si>
  <si>
    <t>T00681</t>
  </si>
  <si>
    <t>T00824</t>
  </si>
  <si>
    <t>T00981</t>
  </si>
  <si>
    <t>T00039</t>
  </si>
  <si>
    <t>T00191</t>
  </si>
  <si>
    <t>T00328</t>
  </si>
  <si>
    <t>T00345</t>
  </si>
  <si>
    <t>T00362</t>
  </si>
  <si>
    <t>T00542</t>
  </si>
  <si>
    <t>T00718</t>
  </si>
  <si>
    <t>T00770</t>
  </si>
  <si>
    <t>T00859</t>
  </si>
  <si>
    <t>T00902</t>
  </si>
  <si>
    <t>T00904</t>
  </si>
  <si>
    <t>T00979</t>
  </si>
  <si>
    <t>T00984</t>
  </si>
  <si>
    <t>T00040</t>
  </si>
  <si>
    <t>T00268</t>
  </si>
  <si>
    <t>T00303</t>
  </si>
  <si>
    <t>T00491</t>
  </si>
  <si>
    <t>T00511</t>
  </si>
  <si>
    <t>T00604</t>
  </si>
  <si>
    <t>T00647</t>
  </si>
  <si>
    <t>T00810</t>
  </si>
  <si>
    <t>T00938</t>
  </si>
  <si>
    <t>T00042</t>
  </si>
  <si>
    <t>T00074</t>
  </si>
  <si>
    <t>T00304</t>
  </si>
  <si>
    <t>T00331</t>
  </si>
  <si>
    <t>T00456</t>
  </si>
  <si>
    <t>T00462</t>
  </si>
  <si>
    <t>T00573</t>
  </si>
  <si>
    <t>T00580</t>
  </si>
  <si>
    <t>T00658</t>
  </si>
  <si>
    <t>T00832</t>
  </si>
  <si>
    <t>T00842</t>
  </si>
  <si>
    <t>T00864</t>
  </si>
  <si>
    <t>T00043</t>
  </si>
  <si>
    <t>T00141</t>
  </si>
  <si>
    <t>T00178</t>
  </si>
  <si>
    <t>T00275</t>
  </si>
  <si>
    <t>T00326</t>
  </si>
  <si>
    <t>T00337</t>
  </si>
  <si>
    <t>T00453</t>
  </si>
  <si>
    <t>T00739</t>
  </si>
  <si>
    <t>T00787</t>
  </si>
  <si>
    <t>T00871</t>
  </si>
  <si>
    <t>T00951</t>
  </si>
  <si>
    <t>T00045</t>
  </si>
  <si>
    <t>T00123</t>
  </si>
  <si>
    <t>T00164</t>
  </si>
  <si>
    <t>T00186</t>
  </si>
  <si>
    <t>T00431</t>
  </si>
  <si>
    <t>T00515</t>
  </si>
  <si>
    <t>T00522</t>
  </si>
  <si>
    <t>T00592</t>
  </si>
  <si>
    <t>T00635</t>
  </si>
  <si>
    <t>T00816</t>
  </si>
  <si>
    <t>T00048</t>
  </si>
  <si>
    <t>T00115</t>
  </si>
  <si>
    <t>T00283</t>
  </si>
  <si>
    <t>T00301</t>
  </si>
  <si>
    <t>T00740</t>
  </si>
  <si>
    <t>T00820</t>
  </si>
  <si>
    <t>T00049</t>
  </si>
  <si>
    <t>T00086</t>
  </si>
  <si>
    <t>T00090</t>
  </si>
  <si>
    <t>T00198</t>
  </si>
  <si>
    <t>T00256</t>
  </si>
  <si>
    <t>T00348</t>
  </si>
  <si>
    <t>T00391</t>
  </si>
  <si>
    <t>T00472</t>
  </si>
  <si>
    <t>T00480</t>
  </si>
  <si>
    <t>T00523</t>
  </si>
  <si>
    <t>T00555</t>
  </si>
  <si>
    <t>T00665</t>
  </si>
  <si>
    <t>T00050</t>
  </si>
  <si>
    <t>T00056</t>
  </si>
  <si>
    <t>T00167</t>
  </si>
  <si>
    <t>T00368</t>
  </si>
  <si>
    <t>T00579</t>
  </si>
  <si>
    <t>T00683</t>
  </si>
  <si>
    <t>T00700</t>
  </si>
  <si>
    <t>T00802</t>
  </si>
  <si>
    <t>T00942</t>
  </si>
  <si>
    <t>T00051</t>
  </si>
  <si>
    <t>T00160</t>
  </si>
  <si>
    <t>T00252</t>
  </si>
  <si>
    <t>T00271</t>
  </si>
  <si>
    <t>T00296</t>
  </si>
  <si>
    <t>T00300</t>
  </si>
  <si>
    <t>T00414</t>
  </si>
  <si>
    <t>T00481</t>
  </si>
  <si>
    <t>T00509</t>
  </si>
  <si>
    <t>T00612</t>
  </si>
  <si>
    <t>T00742</t>
  </si>
  <si>
    <t>T00761</t>
  </si>
  <si>
    <t>T00886</t>
  </si>
  <si>
    <t>T00895</t>
  </si>
  <si>
    <t>T00932</t>
  </si>
  <si>
    <t>T00054</t>
  </si>
  <si>
    <t>T00075</t>
  </si>
  <si>
    <t>T00299</t>
  </si>
  <si>
    <t>T00440</t>
  </si>
  <si>
    <t>T00457</t>
  </si>
  <si>
    <t>T00687</t>
  </si>
  <si>
    <t>T00737</t>
  </si>
  <si>
    <t>T00763</t>
  </si>
  <si>
    <t>T00807</t>
  </si>
  <si>
    <t>T00857</t>
  </si>
  <si>
    <t>T00877</t>
  </si>
  <si>
    <t>T00055</t>
  </si>
  <si>
    <t>T00162</t>
  </si>
  <si>
    <t>T00172</t>
  </si>
  <si>
    <t>T00529</t>
  </si>
  <si>
    <t>T00929</t>
  </si>
  <si>
    <t>T00994</t>
  </si>
  <si>
    <t>T00057</t>
  </si>
  <si>
    <t>T00062</t>
  </si>
  <si>
    <t>T00131</t>
  </si>
  <si>
    <t>T00188</t>
  </si>
  <si>
    <t>T00282</t>
  </si>
  <si>
    <t>T00284</t>
  </si>
  <si>
    <t>T00295</t>
  </si>
  <si>
    <t>T00377</t>
  </si>
  <si>
    <t>T00400</t>
  </si>
  <si>
    <t>T00638</t>
  </si>
  <si>
    <t>T00674</t>
  </si>
  <si>
    <t>T00702</t>
  </si>
  <si>
    <t>T00705</t>
  </si>
  <si>
    <t>T00775</t>
  </si>
  <si>
    <t>T00806</t>
  </si>
  <si>
    <t>T00854</t>
  </si>
  <si>
    <t>T00882</t>
  </si>
  <si>
    <t>T00906</t>
  </si>
  <si>
    <t>T00948</t>
  </si>
  <si>
    <t>T00058</t>
  </si>
  <si>
    <t>T00653</t>
  </si>
  <si>
    <t>T00792</t>
  </si>
  <si>
    <t>T00815</t>
  </si>
  <si>
    <t>T00059</t>
  </si>
  <si>
    <t>T00344</t>
  </si>
  <si>
    <t>T00484</t>
  </si>
  <si>
    <t>T00514</t>
  </si>
  <si>
    <t>T00693</t>
  </si>
  <si>
    <t>T00695</t>
  </si>
  <si>
    <t>T00861</t>
  </si>
  <si>
    <t>T00973</t>
  </si>
  <si>
    <t>T00060</t>
  </si>
  <si>
    <t>T00152</t>
  </si>
  <si>
    <t>T00217</t>
  </si>
  <si>
    <t>T00223</t>
  </si>
  <si>
    <t>T00250</t>
  </si>
  <si>
    <t>T00325</t>
  </si>
  <si>
    <t>T00382</t>
  </si>
  <si>
    <t>T00438</t>
  </si>
  <si>
    <t>T00537</t>
  </si>
  <si>
    <t>T00743</t>
  </si>
  <si>
    <t>T00796</t>
  </si>
  <si>
    <t>T00839</t>
  </si>
  <si>
    <t>T00885</t>
  </si>
  <si>
    <t>T00061</t>
  </si>
  <si>
    <t>T00116</t>
  </si>
  <si>
    <t>T00319</t>
  </si>
  <si>
    <t>T00320</t>
  </si>
  <si>
    <t>T00465</t>
  </si>
  <si>
    <t>T00499</t>
  </si>
  <si>
    <t>T00513</t>
  </si>
  <si>
    <t>T00577</t>
  </si>
  <si>
    <t>T00821</t>
  </si>
  <si>
    <t>T00867</t>
  </si>
  <si>
    <t>T00987</t>
  </si>
  <si>
    <t>T00064</t>
  </si>
  <si>
    <t>T00311</t>
  </si>
  <si>
    <t>T00397</t>
  </si>
  <si>
    <t>T00477</t>
  </si>
  <si>
    <t>T00530</t>
  </si>
  <si>
    <t>T00651</t>
  </si>
  <si>
    <t>T00677</t>
  </si>
  <si>
    <t>T00065</t>
  </si>
  <si>
    <t>T00081</t>
  </si>
  <si>
    <t>T00092</t>
  </si>
  <si>
    <t>T00103</t>
  </si>
  <si>
    <t>T00111</t>
  </si>
  <si>
    <t>T00387</t>
  </si>
  <si>
    <t>T00486</t>
  </si>
  <si>
    <t>T00512</t>
  </si>
  <si>
    <t>T00668</t>
  </si>
  <si>
    <t>T00715</t>
  </si>
  <si>
    <t>T00898</t>
  </si>
  <si>
    <t>T00939</t>
  </si>
  <si>
    <t>T00960</t>
  </si>
  <si>
    <t>T00066</t>
  </si>
  <si>
    <t>T00415</t>
  </si>
  <si>
    <t>T00521</t>
  </si>
  <si>
    <t>T00601</t>
  </si>
  <si>
    <t>T00698</t>
  </si>
  <si>
    <t>T00712</t>
  </si>
  <si>
    <t>T00848</t>
  </si>
  <si>
    <t>T00868</t>
  </si>
  <si>
    <t>T00977</t>
  </si>
  <si>
    <t>T00998</t>
  </si>
  <si>
    <t>T00067</t>
  </si>
  <si>
    <t>T00085</t>
  </si>
  <si>
    <t>T00117</t>
  </si>
  <si>
    <t>T00279</t>
  </si>
  <si>
    <t>T00350</t>
  </si>
  <si>
    <t>T00467</t>
  </si>
  <si>
    <t>T00610</t>
  </si>
  <si>
    <t>T00645</t>
  </si>
  <si>
    <t>T00666</t>
  </si>
  <si>
    <t>T00724</t>
  </si>
  <si>
    <t>T00735</t>
  </si>
  <si>
    <t>T00748</t>
  </si>
  <si>
    <t>T00764</t>
  </si>
  <si>
    <t>T00794</t>
  </si>
  <si>
    <t>T00819</t>
  </si>
  <si>
    <t>T00070</t>
  </si>
  <si>
    <t>T00180</t>
  </si>
  <si>
    <t>T00224</t>
  </si>
  <si>
    <t>T00324</t>
  </si>
  <si>
    <t>T00341</t>
  </si>
  <si>
    <t>T00503</t>
  </si>
  <si>
    <t>T00558</t>
  </si>
  <si>
    <t>T00571</t>
  </si>
  <si>
    <t>T00682</t>
  </si>
  <si>
    <t>T00971</t>
  </si>
  <si>
    <t>T00072</t>
  </si>
  <si>
    <t>T00280</t>
  </si>
  <si>
    <t>T00298</t>
  </si>
  <si>
    <t>T00322</t>
  </si>
  <si>
    <t>T00357</t>
  </si>
  <si>
    <t>T00371</t>
  </si>
  <si>
    <t>T00548</t>
  </si>
  <si>
    <t>T00550</t>
  </si>
  <si>
    <t>T00608</t>
  </si>
  <si>
    <t>T00657</t>
  </si>
  <si>
    <t>T00771</t>
  </si>
  <si>
    <t>T00786</t>
  </si>
  <si>
    <t>T00811</t>
  </si>
  <si>
    <t>T00844</t>
  </si>
  <si>
    <t>T00950</t>
  </si>
  <si>
    <t>T00073</t>
  </si>
  <si>
    <t>T00101</t>
  </si>
  <si>
    <t>T00351</t>
  </si>
  <si>
    <t>T00460</t>
  </si>
  <si>
    <t>T00988</t>
  </si>
  <si>
    <t>T00076</t>
  </si>
  <si>
    <t>T00110</t>
  </si>
  <si>
    <t>T00139</t>
  </si>
  <si>
    <t>T00288</t>
  </si>
  <si>
    <t>T00306</t>
  </si>
  <si>
    <t>T00383</t>
  </si>
  <si>
    <t>T00540</t>
  </si>
  <si>
    <t>T00569</t>
  </si>
  <si>
    <t>T00585</t>
  </si>
  <si>
    <t>T00888</t>
  </si>
  <si>
    <t>T00892</t>
  </si>
  <si>
    <t>T00077</t>
  </si>
  <si>
    <t>T00104</t>
  </si>
  <si>
    <t>T00216</t>
  </si>
  <si>
    <t>T00353</t>
  </si>
  <si>
    <t>T00378</t>
  </si>
  <si>
    <t>T00413</t>
  </si>
  <si>
    <t>T00459</t>
  </si>
  <si>
    <t>T00760</t>
  </si>
  <si>
    <t>T00853</t>
  </si>
  <si>
    <t>T00078</t>
  </si>
  <si>
    <t>T00153</t>
  </si>
  <si>
    <t>T00245</t>
  </si>
  <si>
    <t>T00291</t>
  </si>
  <si>
    <t>T00390</t>
  </si>
  <si>
    <t>T00773</t>
  </si>
  <si>
    <t>T00883</t>
  </si>
  <si>
    <t>T00082</t>
  </si>
  <si>
    <t>T00130</t>
  </si>
  <si>
    <t>T00424</t>
  </si>
  <si>
    <t>T00461</t>
  </si>
  <si>
    <t>T00556</t>
  </si>
  <si>
    <t>T00751</t>
  </si>
  <si>
    <t>T00954</t>
  </si>
  <si>
    <t>T00985</t>
  </si>
  <si>
    <t>T00083</t>
  </si>
  <si>
    <t>T00195</t>
  </si>
  <si>
    <t>T00225</t>
  </si>
  <si>
    <t>T00267</t>
  </si>
  <si>
    <t>T00505</t>
  </si>
  <si>
    <t>T00596</t>
  </si>
  <si>
    <t>T00609</t>
  </si>
  <si>
    <t>T00623</t>
  </si>
  <si>
    <t>T00838</t>
  </si>
  <si>
    <t>T00921</t>
  </si>
  <si>
    <t>T00924</t>
  </si>
  <si>
    <t>T00084</t>
  </si>
  <si>
    <t>T00114</t>
  </si>
  <si>
    <t>T00333</t>
  </si>
  <si>
    <t>T00526</t>
  </si>
  <si>
    <t>T00599</t>
  </si>
  <si>
    <t>T00801</t>
  </si>
  <si>
    <t>T00893</t>
  </si>
  <si>
    <t>T00989</t>
  </si>
  <si>
    <t>T00088</t>
  </si>
  <si>
    <t>T00314</t>
  </si>
  <si>
    <t>T00428</t>
  </si>
  <si>
    <t>T00433</t>
  </si>
  <si>
    <t>T00449</t>
  </si>
  <si>
    <t>T00545</t>
  </si>
  <si>
    <t>T00732</t>
  </si>
  <si>
    <t>T00758</t>
  </si>
  <si>
    <t>T00095</t>
  </si>
  <si>
    <t>T00211</t>
  </si>
  <si>
    <t>T00335</t>
  </si>
  <si>
    <t>T00547</t>
  </si>
  <si>
    <t>T00586</t>
  </si>
  <si>
    <t>T00629</t>
  </si>
  <si>
    <t>T00630</t>
  </si>
  <si>
    <t>T00899</t>
  </si>
  <si>
    <t>T00096</t>
  </si>
  <si>
    <t>T00277</t>
  </si>
  <si>
    <t>T00317</t>
  </si>
  <si>
    <t>T00336</t>
  </si>
  <si>
    <t>T00388</t>
  </si>
  <si>
    <t>T00494</t>
  </si>
  <si>
    <t>T00519</t>
  </si>
  <si>
    <t>T00583</t>
  </si>
  <si>
    <t>T00661</t>
  </si>
  <si>
    <t>T00955</t>
  </si>
  <si>
    <t>T00099</t>
  </si>
  <si>
    <t>T00134</t>
  </si>
  <si>
    <t>T00143</t>
  </si>
  <si>
    <t>T00181</t>
  </si>
  <si>
    <t>T00226</t>
  </si>
  <si>
    <t>T00273</t>
  </si>
  <si>
    <t>T00321</t>
  </si>
  <si>
    <t>T00389</t>
  </si>
  <si>
    <t>T00478</t>
  </si>
  <si>
    <t>T00506</t>
  </si>
  <si>
    <t>T00613</t>
  </si>
  <si>
    <t>T00679</t>
  </si>
  <si>
    <t>T00772</t>
  </si>
  <si>
    <t>T00108</t>
  </si>
  <si>
    <t>T00255</t>
  </si>
  <si>
    <t>T00429</t>
  </si>
  <si>
    <t>T00463</t>
  </si>
  <si>
    <t>T00466</t>
  </si>
  <si>
    <t>T00639</t>
  </si>
  <si>
    <t>T00822</t>
  </si>
  <si>
    <t>T00850</t>
  </si>
  <si>
    <t>T00872</t>
  </si>
  <si>
    <t>T00941</t>
  </si>
  <si>
    <t>T00109</t>
  </si>
  <si>
    <t>T00145</t>
  </si>
  <si>
    <t>T00552</t>
  </si>
  <si>
    <t>T00628</t>
  </si>
  <si>
    <t>T00636</t>
  </si>
  <si>
    <t>T00671</t>
  </si>
  <si>
    <t>T00688</t>
  </si>
  <si>
    <t>T00889</t>
  </si>
  <si>
    <t>T00972</t>
  </si>
  <si>
    <t>T00999</t>
  </si>
  <si>
    <t>T00113</t>
  </si>
  <si>
    <t>T00220</t>
  </si>
  <si>
    <t>T00234</t>
  </si>
  <si>
    <t>T00689</t>
  </si>
  <si>
    <t>T00716</t>
  </si>
  <si>
    <t>T00720</t>
  </si>
  <si>
    <t>T00917</t>
  </si>
  <si>
    <t>T00937</t>
  </si>
  <si>
    <t>T00119</t>
  </si>
  <si>
    <t>T00411</t>
  </si>
  <si>
    <t>T00507</t>
  </si>
  <si>
    <t>T00606</t>
  </si>
  <si>
    <t>T00722</t>
  </si>
  <si>
    <t>T00779</t>
  </si>
  <si>
    <t>T00870</t>
  </si>
  <si>
    <t>T00120</t>
  </si>
  <si>
    <t>T00133</t>
  </si>
  <si>
    <t>T00138</t>
  </si>
  <si>
    <t>T00168</t>
  </si>
  <si>
    <t>T00289</t>
  </si>
  <si>
    <t>T00313</t>
  </si>
  <si>
    <t>T00445</t>
  </si>
  <si>
    <t>T00594</t>
  </si>
  <si>
    <t>T00632</t>
  </si>
  <si>
    <t>T00670</t>
  </si>
  <si>
    <t>T00831</t>
  </si>
  <si>
    <t>T00845</t>
  </si>
  <si>
    <t>T00887</t>
  </si>
  <si>
    <t>T00121</t>
  </si>
  <si>
    <t>T00151</t>
  </si>
  <si>
    <t>T00254</t>
  </si>
  <si>
    <t>T00342</t>
  </si>
  <si>
    <t>T00356</t>
  </si>
  <si>
    <t>T00572</t>
  </si>
  <si>
    <t>T00790</t>
  </si>
  <si>
    <t>T00837</t>
  </si>
  <si>
    <t>T00841</t>
  </si>
  <si>
    <t>T00907</t>
  </si>
  <si>
    <t>T00931</t>
  </si>
  <si>
    <t>T00122</t>
  </si>
  <si>
    <t>T00246</t>
  </si>
  <si>
    <t>T00329</t>
  </si>
  <si>
    <t>T00446</t>
  </si>
  <si>
    <t>T00479</t>
  </si>
  <si>
    <t>T00765</t>
  </si>
  <si>
    <t>T00799</t>
  </si>
  <si>
    <t>T00804</t>
  </si>
  <si>
    <t>T00812</t>
  </si>
  <si>
    <t>T00956</t>
  </si>
  <si>
    <t>T00125</t>
  </si>
  <si>
    <t>T00189</t>
  </si>
  <si>
    <t>T00200</t>
  </si>
  <si>
    <t>T00366</t>
  </si>
  <si>
    <t>T00510</t>
  </si>
  <si>
    <t>T00532</t>
  </si>
  <si>
    <t>T00755</t>
  </si>
  <si>
    <t>T00905</t>
  </si>
  <si>
    <t>T00126</t>
  </si>
  <si>
    <t>T00207</t>
  </si>
  <si>
    <t>T00865</t>
  </si>
  <si>
    <t>T00901</t>
  </si>
  <si>
    <t>T00129</t>
  </si>
  <si>
    <t>T00334</t>
  </si>
  <si>
    <t>T00419</t>
  </si>
  <si>
    <t>T00641</t>
  </si>
  <si>
    <t>T00747</t>
  </si>
  <si>
    <t>T00860</t>
  </si>
  <si>
    <t>T00891</t>
  </si>
  <si>
    <t>T00132</t>
  </si>
  <si>
    <t>T00213</t>
  </si>
  <si>
    <t>T00222</t>
  </si>
  <si>
    <t>T00258</t>
  </si>
  <si>
    <t>T00286</t>
  </si>
  <si>
    <t>T00436</t>
  </si>
  <si>
    <t>T00495</t>
  </si>
  <si>
    <t>T00541</t>
  </si>
  <si>
    <t>T00554</t>
  </si>
  <si>
    <t>T00576</t>
  </si>
  <si>
    <t>T00593</t>
  </si>
  <si>
    <t>T00673</t>
  </si>
  <si>
    <t>T00680</t>
  </si>
  <si>
    <t>T00776</t>
  </si>
  <si>
    <t>T00835</t>
  </si>
  <si>
    <t>T00935</t>
  </si>
  <si>
    <t>T00975</t>
  </si>
  <si>
    <t>T00135</t>
  </si>
  <si>
    <t>T00173</t>
  </si>
  <si>
    <t>T00182</t>
  </si>
  <si>
    <t>T00278</t>
  </si>
  <si>
    <t>T00354</t>
  </si>
  <si>
    <t>T00394</t>
  </si>
  <si>
    <t>T00474</t>
  </si>
  <si>
    <t>T00534</t>
  </si>
  <si>
    <t>T00783</t>
  </si>
  <si>
    <t>T00142</t>
  </si>
  <si>
    <t>T00150</t>
  </si>
  <si>
    <t>T00171</t>
  </si>
  <si>
    <t>T00247</t>
  </si>
  <si>
    <t>T00473</t>
  </si>
  <si>
    <t>T00489</t>
  </si>
  <si>
    <t>T00588</t>
  </si>
  <si>
    <t>T00714</t>
  </si>
  <si>
    <t>T00827</t>
  </si>
  <si>
    <t>T00946</t>
  </si>
  <si>
    <t>T00147</t>
  </si>
  <si>
    <t>T00266</t>
  </si>
  <si>
    <t>T00669</t>
  </si>
  <si>
    <t>T00825</t>
  </si>
  <si>
    <t>T00148</t>
  </si>
  <si>
    <t>T00192</t>
  </si>
  <si>
    <t>T00209</t>
  </si>
  <si>
    <t>T00264</t>
  </si>
  <si>
    <t>T00339</t>
  </si>
  <si>
    <t>T00375</t>
  </si>
  <si>
    <t>T00525</t>
  </si>
  <si>
    <t>T00535</t>
  </si>
  <si>
    <t>T00595</t>
  </si>
  <si>
    <t>T00836</t>
  </si>
  <si>
    <t>T00976</t>
  </si>
  <si>
    <t>T00154</t>
  </si>
  <si>
    <t>T00212</t>
  </si>
  <si>
    <t>T00259</t>
  </si>
  <si>
    <t>T00263</t>
  </si>
  <si>
    <t>T00627</t>
  </si>
  <si>
    <t>T00788</t>
  </si>
  <si>
    <t>T00843</t>
  </si>
  <si>
    <t>T00903</t>
  </si>
  <si>
    <t>T00911</t>
  </si>
  <si>
    <t>T00933</t>
  </si>
  <si>
    <t>T00967</t>
  </si>
  <si>
    <t>T00983</t>
  </si>
  <si>
    <t>T00157</t>
  </si>
  <si>
    <t>T00672</t>
  </si>
  <si>
    <t>T00711</t>
  </si>
  <si>
    <t>T00878</t>
  </si>
  <si>
    <t>T00159</t>
  </si>
  <si>
    <t>T00248</t>
  </si>
  <si>
    <t>T00285</t>
  </si>
  <si>
    <t>T00402</t>
  </si>
  <si>
    <t>T00648</t>
  </si>
  <si>
    <t>T00706</t>
  </si>
  <si>
    <t>T00717</t>
  </si>
  <si>
    <t>T00780</t>
  </si>
  <si>
    <t>T00165</t>
  </si>
  <si>
    <t>T00399</t>
  </si>
  <si>
    <t>T00454</t>
  </si>
  <si>
    <t>T00584</t>
  </si>
  <si>
    <t>T00774</t>
  </si>
  <si>
    <t>T00916</t>
  </si>
  <si>
    <t>T00949</t>
  </si>
  <si>
    <t>T00996</t>
  </si>
  <si>
    <t>T00170</t>
  </si>
  <si>
    <t>T00215</t>
  </si>
  <si>
    <t>T00233</t>
  </si>
  <si>
    <t>T00369</t>
  </si>
  <si>
    <t>T00373</t>
  </si>
  <si>
    <t>T00398</t>
  </si>
  <si>
    <t>T00622</t>
  </si>
  <si>
    <t>T00874</t>
  </si>
  <si>
    <t>T00174</t>
  </si>
  <si>
    <t>T00179</t>
  </si>
  <si>
    <t>T00451</t>
  </si>
  <si>
    <t>T00719</t>
  </si>
  <si>
    <t>T00789</t>
  </si>
  <si>
    <t>T00858</t>
  </si>
  <si>
    <t>T00909</t>
  </si>
  <si>
    <t>T00969</t>
  </si>
  <si>
    <t>T00176</t>
  </si>
  <si>
    <t>T00360</t>
  </si>
  <si>
    <t>T00367</t>
  </si>
  <si>
    <t>T00643</t>
  </si>
  <si>
    <t>T00782</t>
  </si>
  <si>
    <t>T00805</t>
  </si>
  <si>
    <t>T00809</t>
  </si>
  <si>
    <t>T00866</t>
  </si>
  <si>
    <t>T00876</t>
  </si>
  <si>
    <t>T00928</t>
  </si>
  <si>
    <t>T00177</t>
  </si>
  <si>
    <t>T00183</t>
  </si>
  <si>
    <t>T00437</t>
  </si>
  <si>
    <t>T00468</t>
  </si>
  <si>
    <t>T00483</t>
  </si>
  <si>
    <t>T00767</t>
  </si>
  <si>
    <t>T00855</t>
  </si>
  <si>
    <t>T00879</t>
  </si>
  <si>
    <t>T00185</t>
  </si>
  <si>
    <t>T00229</t>
  </si>
  <si>
    <t>T00305</t>
  </si>
  <si>
    <t>T00332</t>
  </si>
  <si>
    <t>T00393</t>
  </si>
  <si>
    <t>T00520</t>
  </si>
  <si>
    <t>T00527</t>
  </si>
  <si>
    <t>T00582</t>
  </si>
  <si>
    <t>T00736</t>
  </si>
  <si>
    <t>T00756</t>
  </si>
  <si>
    <t>T00851</t>
  </si>
  <si>
    <t>T00915</t>
  </si>
  <si>
    <t>T00196</t>
  </si>
  <si>
    <t>T00370</t>
  </si>
  <si>
    <t>T00508</t>
  </si>
  <si>
    <t>T00707</t>
  </si>
  <si>
    <t>T00708</t>
  </si>
  <si>
    <t>T00730</t>
  </si>
  <si>
    <t>T00733</t>
  </si>
  <si>
    <t>T00912</t>
  </si>
  <si>
    <t>T00918</t>
  </si>
  <si>
    <t>T00966</t>
  </si>
  <si>
    <t>T00974</t>
  </si>
  <si>
    <t>T00205</t>
  </si>
  <si>
    <t>T00274</t>
  </si>
  <si>
    <t>T00294</t>
  </si>
  <si>
    <t>T00409</t>
  </si>
  <si>
    <t>T00427</t>
  </si>
  <si>
    <t>T00575</t>
  </si>
  <si>
    <t>T00617</t>
  </si>
  <si>
    <t>T00626</t>
  </si>
  <si>
    <t>T00656</t>
  </si>
  <si>
    <t>T00713</t>
  </si>
  <si>
    <t>T00745</t>
  </si>
  <si>
    <t>T00746</t>
  </si>
  <si>
    <t>T00766</t>
  </si>
  <si>
    <t>T00823</t>
  </si>
  <si>
    <t>T00908</t>
  </si>
  <si>
    <t>T00964</t>
  </si>
  <si>
    <t>T00214</t>
  </si>
  <si>
    <t>T00249</t>
  </si>
  <si>
    <t>T00528</t>
  </si>
  <si>
    <t>T00817</t>
  </si>
  <si>
    <t>T00847</t>
  </si>
  <si>
    <t>T00219</t>
  </si>
  <si>
    <t>T00385</t>
  </si>
  <si>
    <t>T00611</t>
  </si>
  <si>
    <t>T00660</t>
  </si>
  <si>
    <t>T00701</t>
  </si>
  <si>
    <t>T00757</t>
  </si>
  <si>
    <t>T00781</t>
  </si>
  <si>
    <t>T00934</t>
  </si>
  <si>
    <t>T00963</t>
  </si>
  <si>
    <t>T01000</t>
  </si>
  <si>
    <t>T00238</t>
  </si>
  <si>
    <t>T00257</t>
  </si>
  <si>
    <t>T00260</t>
  </si>
  <si>
    <t>T00384</t>
  </si>
  <si>
    <t>T00646</t>
  </si>
  <si>
    <t>T00793</t>
  </si>
  <si>
    <t>T00798</t>
  </si>
  <si>
    <t>T00241</t>
  </si>
  <si>
    <t>T00441</t>
  </si>
  <si>
    <t>T00559</t>
  </si>
  <si>
    <t>T00591</t>
  </si>
  <si>
    <t>T00675</t>
  </si>
  <si>
    <t>T00777</t>
  </si>
  <si>
    <t>T00890</t>
  </si>
  <si>
    <t>T00980</t>
  </si>
  <si>
    <t>T00244</t>
  </si>
  <si>
    <t>T00302</t>
  </si>
  <si>
    <t>T00412</t>
  </si>
  <si>
    <t>T00543</t>
  </si>
  <si>
    <t>T00654</t>
  </si>
  <si>
    <t>T00849</t>
  </si>
  <si>
    <t>T00978</t>
  </si>
  <si>
    <t>T00253</t>
  </si>
  <si>
    <t>T00290</t>
  </si>
  <si>
    <t>T00338</t>
  </si>
  <si>
    <t>T00557</t>
  </si>
  <si>
    <t>T00562</t>
  </si>
  <si>
    <t>T00578</t>
  </si>
  <si>
    <t>T00927</t>
  </si>
  <si>
    <t>T00307</t>
  </si>
  <si>
    <t>T00502</t>
  </si>
  <si>
    <t>T00598</t>
  </si>
  <si>
    <t>T00621</t>
  </si>
  <si>
    <t>T00625</t>
  </si>
  <si>
    <t>T00663</t>
  </si>
  <si>
    <t>T00734</t>
  </si>
  <si>
    <t>T00947</t>
  </si>
  <si>
    <t>T00318</t>
  </si>
  <si>
    <t>T00380</t>
  </si>
  <si>
    <t>T00464</t>
  </si>
  <si>
    <t>T00500</t>
  </si>
  <si>
    <t>T00603</t>
  </si>
  <si>
    <t>T00769</t>
  </si>
  <si>
    <t>T00900</t>
  </si>
  <si>
    <t>T00943</t>
  </si>
  <si>
    <t>T00379</t>
  </si>
  <si>
    <t>T00418</t>
  </si>
  <si>
    <t>T00549</t>
  </si>
  <si>
    <t>T00624</t>
  </si>
  <si>
    <t>T00778</t>
  </si>
  <si>
    <t>T00920</t>
  </si>
  <si>
    <t>T00396</t>
  </si>
  <si>
    <t>T00408</t>
  </si>
  <si>
    <t>T00496</t>
  </si>
  <si>
    <t>T00759</t>
  </si>
  <si>
    <t>T00922</t>
  </si>
  <si>
    <t>T00959</t>
  </si>
  <si>
    <t>T00992</t>
  </si>
  <si>
    <t>Year</t>
  </si>
  <si>
    <t>Month</t>
  </si>
  <si>
    <r>
      <t xml:space="preserve">This use case mimics transactions for a fictional </t>
    </r>
    <r>
      <rPr>
        <b/>
        <sz val="10"/>
        <color rgb="FF3C4043"/>
        <rFont val="Inherit"/>
      </rPr>
      <t>eCommerce website named EverMart Online</t>
    </r>
    <r>
      <rPr>
        <sz val="10"/>
        <color rgb="FF3C4043"/>
        <rFont val="Inherit"/>
      </rPr>
      <t>. The 3 tables in this data set are all logically connected together with IDs.</t>
    </r>
  </si>
  <si>
    <t>Row Labels</t>
  </si>
  <si>
    <t>Count of CustomerID</t>
  </si>
  <si>
    <t>Grand Total</t>
  </si>
  <si>
    <t>2022</t>
  </si>
  <si>
    <t>2023</t>
  </si>
  <si>
    <t>2024</t>
  </si>
  <si>
    <t>Column Labels</t>
  </si>
  <si>
    <t>Jan</t>
  </si>
  <si>
    <t>Feb</t>
  </si>
  <si>
    <t>Mar</t>
  </si>
  <si>
    <t>Apr</t>
  </si>
  <si>
    <t>May</t>
  </si>
  <si>
    <t>Jun</t>
  </si>
  <si>
    <t>Jul</t>
  </si>
  <si>
    <t>Aug</t>
  </si>
  <si>
    <t>Sep</t>
  </si>
  <si>
    <t>Oct</t>
  </si>
  <si>
    <t>Nov</t>
  </si>
  <si>
    <t>Dec</t>
  </si>
  <si>
    <t>Sum of TotalValue</t>
  </si>
  <si>
    <t>Total Transactions</t>
  </si>
  <si>
    <t>Total Customers</t>
  </si>
  <si>
    <t>Total Products</t>
  </si>
  <si>
    <t>Average of TotalValue</t>
  </si>
  <si>
    <t>Transaction Month</t>
  </si>
  <si>
    <t>Transaction Year</t>
  </si>
  <si>
    <t>Price(Per Pdt)</t>
  </si>
  <si>
    <t>TOTAL SALES</t>
  </si>
  <si>
    <t>Overview</t>
  </si>
  <si>
    <t>SALES PERFORMANCE OVERVIEW</t>
  </si>
  <si>
    <t>RegionWise Sales</t>
  </si>
  <si>
    <t>Product/Category wise Sales</t>
  </si>
  <si>
    <t>Month-wise Sales</t>
  </si>
  <si>
    <t>Average of TotalValue2</t>
  </si>
  <si>
    <t>Count of ProductID</t>
  </si>
  <si>
    <t>PRODUCT INSIGHTS</t>
  </si>
  <si>
    <t>Top Selling Products</t>
  </si>
  <si>
    <t xml:space="preserve">No of Product Sold </t>
  </si>
  <si>
    <t>Client Account Setup</t>
  </si>
  <si>
    <t>Region-Wise Customer Statistics</t>
  </si>
  <si>
    <r>
      <t xml:space="preserve">                                                                                                         </t>
    </r>
    <r>
      <rPr>
        <sz val="30"/>
        <color theme="0"/>
        <rFont val="Algerian"/>
        <family val="5"/>
      </rPr>
      <t>EverMart Online  Sales Dashboard</t>
    </r>
  </si>
  <si>
    <t>CUSTOMER INSIGHTS</t>
  </si>
  <si>
    <t>Cost Per Product</t>
  </si>
  <si>
    <t>Sum of Price(Per Pdt)</t>
  </si>
  <si>
    <t>Using Excel to make data visualizations for revenue reporting,  product and customer behavior reporting.</t>
  </si>
  <si>
    <t>&gt;&gt; Regional Sales Distribution
&gt;&gt; Monthly Sales Analysis
&gt;&gt; Average Sales by Category
&gt;&gt; Product-wise Sales Performance</t>
  </si>
  <si>
    <t>&gt;&gt; Client Account Setup
&gt;&gt; Region-wise Customers</t>
  </si>
  <si>
    <t>&gt;&gt; Best-Selling Products
&gt;&gt; Product Cost
&gt;&gt; Quantity of Products Sold</t>
  </si>
  <si>
    <r>
      <t xml:space="preserve">Modifications:-
Customer:- </t>
    </r>
    <r>
      <rPr>
        <sz val="10"/>
        <color rgb="FF202124"/>
        <rFont val="Inherit"/>
      </rPr>
      <t>Added the Month &amp; Year Columns.</t>
    </r>
    <r>
      <rPr>
        <b/>
        <sz val="10"/>
        <color rgb="FF202124"/>
        <rFont val="Inherit"/>
      </rPr>
      <t xml:space="preserve">
Transactions:- </t>
    </r>
    <r>
      <rPr>
        <sz val="10"/>
        <color rgb="FF202124"/>
        <rFont val="Inherit"/>
      </rPr>
      <t xml:space="preserve">Added the Transaction Month, Transaction Year,  ProductName, Category,  CustomerName, and Region Columns using </t>
    </r>
    <r>
      <rPr>
        <b/>
        <sz val="10"/>
        <color rgb="FF202124"/>
        <rFont val="Inherit"/>
      </rPr>
      <t>lookup from Products &amp; Customer tables</t>
    </r>
  </si>
  <si>
    <t>CUSTOMER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</si>
</sst>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hh:mm:ss"/>
    <numFmt numFmtId="166" formatCode="&quot;£&quot;#,##0.00"/>
  </numFmts>
  <fonts count="17">
    <font>
      <sz val="11"/>
      <color theme="1"/>
      <name val="Aptos Narrow"/>
      <family val="2"/>
      <scheme val="minor"/>
    </font>
    <font>
      <b/>
      <sz val="11"/>
      <color theme="1"/>
      <name val="Aptos Narrow"/>
      <family val="2"/>
      <scheme val="minor"/>
    </font>
    <font>
      <sz val="15"/>
      <color rgb="FF3C4043"/>
      <name val="Inherit"/>
    </font>
    <font>
      <sz val="10"/>
      <color rgb="FF3C4043"/>
      <name val="Inherit"/>
    </font>
    <font>
      <b/>
      <sz val="10"/>
      <color rgb="FF202124"/>
      <name val="Inherit"/>
    </font>
    <font>
      <b/>
      <sz val="10"/>
      <color rgb="FF3C4043"/>
      <name val="Inherit"/>
    </font>
    <font>
      <b/>
      <sz val="10"/>
      <name val="Inherit"/>
    </font>
    <font>
      <sz val="10"/>
      <color rgb="FF202124"/>
      <name val="Inherit"/>
    </font>
    <font>
      <sz val="10"/>
      <color theme="1"/>
      <name val="Arial Unicode MS"/>
    </font>
    <font>
      <b/>
      <sz val="11"/>
      <color rgb="FFC00000"/>
      <name val="Aptos Narrow"/>
      <family val="2"/>
      <scheme val="minor"/>
    </font>
    <font>
      <sz val="11"/>
      <color rgb="FFC00000"/>
      <name val="Aptos Narrow"/>
      <family val="2"/>
      <scheme val="minor"/>
    </font>
    <font>
      <sz val="10"/>
      <color rgb="FFC00000"/>
      <name val="Algerian"/>
      <family val="5"/>
    </font>
    <font>
      <sz val="20"/>
      <color rgb="FFFFFF00"/>
      <name val="Algerian"/>
      <family val="5"/>
    </font>
    <font>
      <sz val="30"/>
      <color theme="0"/>
      <name val="Algerian"/>
      <family val="5"/>
    </font>
    <font>
      <sz val="20"/>
      <color theme="1"/>
      <name val="Aptos Narrow"/>
      <family val="2"/>
      <scheme val="minor"/>
    </font>
    <font>
      <b/>
      <sz val="20"/>
      <color rgb="FFC00000"/>
      <name val="Algerian"/>
      <family val="5"/>
    </font>
    <font>
      <b/>
      <sz val="18"/>
      <color rgb="FFC00000"/>
      <name val="Algerian"/>
      <family val="5"/>
    </font>
  </fonts>
  <fills count="8">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rgb="FFFCFBD7"/>
        <bgColor indexed="64"/>
      </patternFill>
    </fill>
    <fill>
      <patternFill patternType="solid">
        <fgColor theme="3"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9">
    <xf numFmtId="0" fontId="0" fillId="0" borderId="0" xfId="0"/>
    <xf numFmtId="0" fontId="2" fillId="0" borderId="0" xfId="0" applyFont="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center" vertical="top"/>
    </xf>
    <xf numFmtId="164" fontId="0" fillId="0" borderId="0" xfId="0" applyNumberFormat="1"/>
    <xf numFmtId="0" fontId="0" fillId="0" borderId="0" xfId="0" applyAlignment="1">
      <alignment horizontal="left"/>
    </xf>
    <xf numFmtId="165" fontId="0" fillId="0" borderId="0" xfId="0" applyNumberFormat="1" applyAlignment="1">
      <alignment horizontal="left"/>
    </xf>
    <xf numFmtId="0" fontId="0" fillId="0" borderId="0" xfId="0" applyAlignment="1">
      <alignment vertical="top"/>
    </xf>
    <xf numFmtId="0" fontId="3" fillId="0" borderId="3" xfId="0" applyFont="1" applyBorder="1" applyAlignment="1">
      <alignmen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1" fillId="3" borderId="1" xfId="0" applyFont="1" applyFill="1" applyBorder="1" applyAlignment="1">
      <alignment horizontal="left" vertical="top"/>
    </xf>
    <xf numFmtId="0" fontId="8" fillId="0" borderId="0" xfId="0" applyFont="1" applyAlignment="1">
      <alignment vertical="center"/>
    </xf>
    <xf numFmtId="0" fontId="0" fillId="5" borderId="0" xfId="0" applyFill="1"/>
    <xf numFmtId="0" fontId="0" fillId="7" borderId="0" xfId="0" applyFill="1"/>
    <xf numFmtId="166" fontId="14" fillId="6" borderId="2" xfId="0" applyNumberFormat="1" applyFont="1" applyFill="1" applyBorder="1" applyAlignment="1">
      <alignment horizontal="center"/>
    </xf>
    <xf numFmtId="0" fontId="14" fillId="6" borderId="2" xfId="0" applyFont="1" applyFill="1" applyBorder="1" applyAlignment="1">
      <alignment horizontal="center"/>
    </xf>
    <xf numFmtId="0" fontId="4" fillId="2" borderId="2" xfId="0" applyFont="1" applyFill="1" applyBorder="1" applyAlignment="1">
      <alignment vertical="top" wrapText="1"/>
    </xf>
    <xf numFmtId="0" fontId="4" fillId="2" borderId="2" xfId="0" applyFont="1" applyFill="1" applyBorder="1" applyAlignment="1">
      <alignment vertical="top"/>
    </xf>
    <xf numFmtId="0" fontId="5" fillId="2" borderId="2" xfId="0" applyFont="1" applyFill="1" applyBorder="1" applyAlignment="1">
      <alignment vertical="top" wrapText="1"/>
    </xf>
    <xf numFmtId="0" fontId="6" fillId="2" borderId="2" xfId="0" applyFont="1" applyFill="1" applyBorder="1" applyAlignment="1">
      <alignment vertical="top"/>
    </xf>
    <xf numFmtId="0" fontId="0" fillId="0" borderId="0" xfId="0" applyAlignment="1">
      <alignment horizontal="left" vertical="top"/>
    </xf>
    <xf numFmtId="0" fontId="10" fillId="0" borderId="0" xfId="0" applyFont="1" applyAlignment="1">
      <alignment horizontal="left" vertical="top"/>
    </xf>
    <xf numFmtId="0" fontId="10" fillId="0" borderId="2" xfId="0" applyFont="1" applyBorder="1" applyAlignment="1">
      <alignment horizontal="left" vertical="top"/>
    </xf>
    <xf numFmtId="0" fontId="0" fillId="2" borderId="0" xfId="0" applyFill="1" applyAlignment="1">
      <alignment horizontal="left" vertical="top"/>
    </xf>
    <xf numFmtId="0" fontId="9" fillId="4" borderId="2" xfId="0" applyFont="1" applyFill="1" applyBorder="1" applyAlignment="1">
      <alignment horizontal="left" vertical="top"/>
    </xf>
    <xf numFmtId="0" fontId="0" fillId="0" borderId="0" xfId="0" pivotButton="1" applyAlignment="1">
      <alignment horizontal="left" vertical="top"/>
    </xf>
    <xf numFmtId="166" fontId="0" fillId="0" borderId="0" xfId="0" applyNumberFormat="1" applyAlignment="1">
      <alignment horizontal="left" vertical="top"/>
    </xf>
    <xf numFmtId="0" fontId="12" fillId="7" borderId="5" xfId="0" applyFont="1" applyFill="1" applyBorder="1" applyAlignment="1">
      <alignment horizontal="left" vertical="center"/>
    </xf>
    <xf numFmtId="0" fontId="12" fillId="7" borderId="6" xfId="0" applyFont="1" applyFill="1" applyBorder="1" applyAlignment="1">
      <alignment horizontal="left" vertical="center"/>
    </xf>
    <xf numFmtId="0" fontId="12" fillId="7" borderId="7" xfId="0" applyFont="1" applyFill="1" applyBorder="1" applyAlignment="1">
      <alignment horizontal="left" vertical="center"/>
    </xf>
    <xf numFmtId="0" fontId="12" fillId="7" borderId="8" xfId="0" applyFont="1" applyFill="1" applyBorder="1" applyAlignment="1">
      <alignment horizontal="left" vertical="center"/>
    </xf>
    <xf numFmtId="0" fontId="12" fillId="7" borderId="0" xfId="0" applyFont="1" applyFill="1" applyAlignment="1">
      <alignment horizontal="left" vertical="center"/>
    </xf>
    <xf numFmtId="0" fontId="16" fillId="5" borderId="10" xfId="0" applyFont="1" applyFill="1" applyBorder="1" applyAlignment="1">
      <alignment horizontal="center"/>
    </xf>
    <xf numFmtId="0" fontId="16" fillId="5" borderId="11" xfId="0" applyFont="1" applyFill="1" applyBorder="1" applyAlignment="1">
      <alignment horizontal="center"/>
    </xf>
    <xf numFmtId="0" fontId="16" fillId="5" borderId="9" xfId="0" applyFont="1" applyFill="1" applyBorder="1" applyAlignment="1">
      <alignment horizontal="center"/>
    </xf>
    <xf numFmtId="0" fontId="15" fillId="5" borderId="10" xfId="0" applyFont="1" applyFill="1" applyBorder="1" applyAlignment="1">
      <alignment horizontal="center"/>
    </xf>
    <xf numFmtId="0" fontId="15" fillId="5" borderId="9" xfId="0" applyFont="1" applyFill="1" applyBorder="1" applyAlignment="1">
      <alignment horizontal="center"/>
    </xf>
    <xf numFmtId="0" fontId="11" fillId="4" borderId="0" xfId="0" applyFont="1" applyFill="1" applyAlignment="1">
      <alignment horizontal="left" vertical="top"/>
    </xf>
  </cellXfs>
  <cellStyles count="1">
    <cellStyle name="Normal" xfId="0" builtinId="0"/>
  </cellStyles>
  <dxfs count="212">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numFmt numFmtId="166" formatCode="&quot;£&quot;#,##0.00"/>
    </dxf>
    <dxf>
      <alignment horizontal="left"/>
    </dxf>
    <dxf>
      <alignment horizontal="left"/>
    </dxf>
    <dxf>
      <alignment horizontal="left"/>
    </dxf>
    <dxf>
      <alignment vertical="top" indent="0"/>
    </dxf>
    <dxf>
      <alignment vertical="top" indent="0"/>
    </dxf>
    <dxf>
      <alignment vertical="top" indent="0"/>
    </dxf>
    <dxf>
      <alignment horizontal="left"/>
    </dxf>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alignment vertical="top" indent="0"/>
    </dxf>
    <dxf>
      <alignment horizontal="left"/>
    </dxf>
    <dxf>
      <alignment horizontal="left"/>
    </dxf>
    <dxf>
      <alignment horizontal="left"/>
    </dxf>
    <dxf>
      <alignment vertical="top" indent="0"/>
    </dxf>
    <dxf>
      <alignment vertical="top" indent="0"/>
    </dxf>
    <dxf>
      <alignment vertical="top" indent="0"/>
    </dxf>
    <dxf>
      <alignment horizontal="left"/>
    </dxf>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alignment vertical="top" indent="0"/>
    </dxf>
    <dxf>
      <numFmt numFmtId="166" formatCode="&quot;£&quot;#,##0.00"/>
    </dxf>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numFmt numFmtId="166" formatCode="&quot;£&quot;#,##0.00"/>
    </dxf>
    <dxf>
      <alignment horizontal="left"/>
    </dxf>
    <dxf>
      <alignment horizontal="left"/>
    </dxf>
    <dxf>
      <alignment horizontal="left"/>
    </dxf>
    <dxf>
      <alignment vertical="top" indent="0"/>
    </dxf>
    <dxf>
      <alignment vertical="top" indent="0"/>
    </dxf>
    <dxf>
      <alignment vertical="top" indent="0"/>
    </dxf>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numFmt numFmtId="166" formatCode="&quot;£&quot;#,##0.00"/>
    </dxf>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alignment horizontal="left"/>
    </dxf>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alignment vertical="top" indent="0"/>
    </dxf>
    <dxf>
      <numFmt numFmtId="166" formatCode="&quot;£&quot;#,##0.00"/>
    </dxf>
    <dxf>
      <numFmt numFmtId="166" formatCode="&quot;£&quot;#,##0.00"/>
    </dxf>
    <dxf>
      <alignment horizontal="left"/>
    </dxf>
    <dxf>
      <alignment horizontal="left"/>
    </dxf>
    <dxf>
      <alignment horizontal="left"/>
    </dxf>
    <dxf>
      <alignment vertical="top" indent="0"/>
    </dxf>
    <dxf>
      <alignment vertical="top" indent="0"/>
    </dxf>
    <dxf>
      <alignment vertical="top" indent="0"/>
    </dxf>
    <dxf>
      <numFmt numFmtId="166" formatCode="&quot;£&quot;#,##0.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alignment vertical="top" indent="0"/>
    </dxf>
    <dxf>
      <alignment vertical="top" indent="0"/>
    </dxf>
    <dxf>
      <alignment vertical="top" indent="0"/>
    </dxf>
    <dxf>
      <alignment vertical="top" indent="0"/>
    </dxf>
    <dxf>
      <alignment vertical="top" indent="0"/>
    </dxf>
    <dxf>
      <numFmt numFmtId="166" formatCode="&quot;£&quot;#,##0.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indent="0"/>
    </dxf>
    <dxf>
      <alignment vertical="top" indent="0"/>
    </dxf>
    <dxf>
      <alignment vertical="top" indent="0"/>
    </dxf>
    <dxf>
      <alignment vertical="top" indent="0"/>
    </dxf>
    <dxf>
      <alignment vertical="top" indent="0"/>
    </dxf>
    <dxf>
      <alignment vertical="top" indent="0"/>
    </dxf>
    <dxf>
      <alignment vertical="top" indent="0"/>
    </dxf>
    <dxf>
      <alignment vertical="top" indent="0"/>
    </dxf>
    <dxf>
      <alignment vertical="top" indent="0"/>
    </dxf>
    <dxf>
      <alignment vertical="top" indent="0"/>
    </dxf>
    <dxf>
      <font>
        <sz val="20"/>
      </font>
    </dxf>
    <dxf>
      <font>
        <sz val="20"/>
      </font>
    </dxf>
    <dxf>
      <font>
        <sz val="20"/>
      </font>
    </dxf>
    <dxf>
      <alignment horizontal="center"/>
    </dxf>
    <dxf>
      <alignment horizontal="center"/>
    </dxf>
    <dxf>
      <fill>
        <patternFill>
          <bgColor rgb="FFFCFBD7"/>
        </patternFill>
      </fill>
    </dxf>
    <dxf>
      <fill>
        <patternFill>
          <bgColor rgb="FFFCFBD7"/>
        </patternFill>
      </fill>
    </dxf>
    <dxf>
      <fill>
        <patternFill>
          <bgColor rgb="FFFCFBD7"/>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
    </dxf>
    <dxf>
      <font>
        <sz val="20"/>
      </font>
    </dxf>
    <dxf>
      <font>
        <sz val="20"/>
      </font>
    </dxf>
    <dxf>
      <font>
        <sz val="20"/>
      </font>
    </dxf>
    <dxf>
      <alignment horizontal="center"/>
    </dxf>
    <dxf>
      <alignment horizontal="center"/>
    </dxf>
    <dxf>
      <fill>
        <patternFill>
          <bgColor rgb="FFFCFBD7"/>
        </patternFill>
      </fill>
    </dxf>
    <dxf>
      <fill>
        <patternFill>
          <bgColor rgb="FFFCFBD7"/>
        </patternFill>
      </fill>
    </dxf>
    <dxf>
      <fill>
        <patternFill>
          <bgColor rgb="FFFCFBD7"/>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20"/>
      </font>
    </dxf>
    <dxf>
      <font>
        <sz val="20"/>
      </font>
    </dxf>
    <dxf>
      <font>
        <sz val="20"/>
      </font>
    </dxf>
    <dxf>
      <alignment horizontal="center"/>
    </dxf>
    <dxf>
      <alignment horizontal="center"/>
    </dxf>
    <dxf>
      <fill>
        <patternFill>
          <bgColor rgb="FFFCFBD7"/>
        </patternFill>
      </fill>
    </dxf>
    <dxf>
      <fill>
        <patternFill>
          <bgColor rgb="FFFCFBD7"/>
        </patternFill>
      </fill>
    </dxf>
    <dxf>
      <fill>
        <patternFill>
          <bgColor rgb="FFFCFBD7"/>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20"/>
      </font>
    </dxf>
    <dxf>
      <font>
        <sz val="20"/>
      </font>
    </dxf>
    <dxf>
      <font>
        <sz val="20"/>
      </font>
    </dxf>
    <dxf>
      <alignment horizontal="center"/>
    </dxf>
    <dxf>
      <alignment horizontal="center"/>
    </dxf>
    <dxf>
      <fill>
        <patternFill>
          <bgColor rgb="FFFCFBD7"/>
        </patternFill>
      </fill>
    </dxf>
    <dxf>
      <fill>
        <patternFill>
          <bgColor rgb="FFFCFBD7"/>
        </patternFill>
      </fill>
    </dxf>
    <dxf>
      <fill>
        <patternFill>
          <bgColor rgb="FFFCFBD7"/>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FCF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ECommerceData.xlsx]PivotTables!RegionWiseSales</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Across the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PivotTables!$D$4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EC4-42A1-BA42-851EEC01985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EC4-42A1-BA42-851EEC01985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EC4-42A1-BA42-851EEC01985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EC4-42A1-BA42-851EEC0198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PivotTables!$C$5:$C$9</c:f>
              <c:strCache>
                <c:ptCount val="4"/>
                <c:pt idx="0">
                  <c:v>Asia</c:v>
                </c:pt>
                <c:pt idx="1">
                  <c:v>Europe</c:v>
                </c:pt>
                <c:pt idx="2">
                  <c:v>North America</c:v>
                </c:pt>
                <c:pt idx="3">
                  <c:v>South America</c:v>
                </c:pt>
              </c:strCache>
            </c:strRef>
          </c:cat>
          <c:val>
            <c:numRef>
              <c:f>PivotTables!$D$5:$D$9</c:f>
              <c:numCache>
                <c:formatCode>"£"#,##0.00</c:formatCode>
                <c:ptCount val="4"/>
                <c:pt idx="0">
                  <c:v>152074.97000000003</c:v>
                </c:pt>
                <c:pt idx="1">
                  <c:v>166254.63000000009</c:v>
                </c:pt>
                <c:pt idx="2">
                  <c:v>152313.40000000002</c:v>
                </c:pt>
                <c:pt idx="3">
                  <c:v>219352.55999999994</c:v>
                </c:pt>
              </c:numCache>
            </c:numRef>
          </c:val>
          <c:extLst>
            <c:ext xmlns:c16="http://schemas.microsoft.com/office/drawing/2014/chart" uri="{C3380CC4-5D6E-409C-BE32-E72D297353CC}">
              <c16:uniqueId val="{00000008-8EC4-42A1-BA42-851EEC01985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ECommerceData.xlsx]PivotTables!PdtWiseSales</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sz="1800" b="1"/>
              <a:t>Product wise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PivotTables!$D$11:$D$12</c:f>
              <c:strCache>
                <c:ptCount val="1"/>
                <c:pt idx="0">
                  <c:v>Books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PivotTables!$C$13:$C$79</c:f>
              <c:strCache>
                <c:ptCount val="66"/>
                <c:pt idx="0">
                  <c:v>ActiveWear Biography</c:v>
                </c:pt>
                <c:pt idx="1">
                  <c:v>ActiveWear Cookbook</c:v>
                </c:pt>
                <c:pt idx="2">
                  <c:v>ActiveWear Cookware Set</c:v>
                </c:pt>
                <c:pt idx="3">
                  <c:v>ActiveWear Headphones</c:v>
                </c:pt>
                <c:pt idx="4">
                  <c:v>ActiveWear Jacket</c:v>
                </c:pt>
                <c:pt idx="5">
                  <c:v>ActiveWear Jeans</c:v>
                </c:pt>
                <c:pt idx="6">
                  <c:v>ActiveWear Rug</c:v>
                </c:pt>
                <c:pt idx="7">
                  <c:v>ActiveWear Running Shoes</c:v>
                </c:pt>
                <c:pt idx="8">
                  <c:v>ActiveWear Smartphone</c:v>
                </c:pt>
                <c:pt idx="9">
                  <c:v>ActiveWear Smartwatch</c:v>
                </c:pt>
                <c:pt idx="10">
                  <c:v>ActiveWear Textbook</c:v>
                </c:pt>
                <c:pt idx="11">
                  <c:v>ActiveWear T-Shirt</c:v>
                </c:pt>
                <c:pt idx="12">
                  <c:v>ActiveWear Wall Art</c:v>
                </c:pt>
                <c:pt idx="13">
                  <c:v>BookWorld Biography</c:v>
                </c:pt>
                <c:pt idx="14">
                  <c:v>BookWorld Bluetooth Speaker</c:v>
                </c:pt>
                <c:pt idx="15">
                  <c:v>BookWorld Cookbook</c:v>
                </c:pt>
                <c:pt idx="16">
                  <c:v>BookWorld Cookware Set</c:v>
                </c:pt>
                <c:pt idx="17">
                  <c:v>BookWorld Jacket</c:v>
                </c:pt>
                <c:pt idx="18">
                  <c:v>BookWorld Rug</c:v>
                </c:pt>
                <c:pt idx="19">
                  <c:v>BookWorld Running Shoes</c:v>
                </c:pt>
                <c:pt idx="20">
                  <c:v>BookWorld Smartwatch</c:v>
                </c:pt>
                <c:pt idx="21">
                  <c:v>BookWorld Sweater</c:v>
                </c:pt>
                <c:pt idx="22">
                  <c:v>BookWorld Wall Art</c:v>
                </c:pt>
                <c:pt idx="23">
                  <c:v>ComfortLiving Biography</c:v>
                </c:pt>
                <c:pt idx="24">
                  <c:v>ComfortLiving Bluetooth Speaker</c:v>
                </c:pt>
                <c:pt idx="25">
                  <c:v>ComfortLiving Cookware Set</c:v>
                </c:pt>
                <c:pt idx="26">
                  <c:v>ComfortLiving Desk Lamp</c:v>
                </c:pt>
                <c:pt idx="27">
                  <c:v>ComfortLiving Headphones</c:v>
                </c:pt>
                <c:pt idx="28">
                  <c:v>ComfortLiving Laptop</c:v>
                </c:pt>
                <c:pt idx="29">
                  <c:v>ComfortLiving Mystery Book</c:v>
                </c:pt>
                <c:pt idx="30">
                  <c:v>ComfortLiving Rug</c:v>
                </c:pt>
                <c:pt idx="31">
                  <c:v>ComfortLiving Smartphone</c:v>
                </c:pt>
                <c:pt idx="32">
                  <c:v>ComfortLiving Smartwatch</c:v>
                </c:pt>
                <c:pt idx="33">
                  <c:v>ComfortLiving Sweater</c:v>
                </c:pt>
                <c:pt idx="34">
                  <c:v>HomeSense Bluetooth Speaker</c:v>
                </c:pt>
                <c:pt idx="35">
                  <c:v>HomeSense Cookware Set</c:v>
                </c:pt>
                <c:pt idx="36">
                  <c:v>HomeSense Desk Lamp</c:v>
                </c:pt>
                <c:pt idx="37">
                  <c:v>HomeSense Headphones</c:v>
                </c:pt>
                <c:pt idx="38">
                  <c:v>HomeSense Novel</c:v>
                </c:pt>
                <c:pt idx="39">
                  <c:v>HomeSense Rug</c:v>
                </c:pt>
                <c:pt idx="40">
                  <c:v>HomeSense Running Shoes</c:v>
                </c:pt>
                <c:pt idx="41">
                  <c:v>HomeSense Sweater</c:v>
                </c:pt>
                <c:pt idx="42">
                  <c:v>HomeSense T-Shirt</c:v>
                </c:pt>
                <c:pt idx="43">
                  <c:v>HomeSense Wall Art</c:v>
                </c:pt>
                <c:pt idx="44">
                  <c:v>SoundWave Bluetooth Speaker</c:v>
                </c:pt>
                <c:pt idx="45">
                  <c:v>SoundWave Cookbook</c:v>
                </c:pt>
                <c:pt idx="46">
                  <c:v>SoundWave Desk Lamp</c:v>
                </c:pt>
                <c:pt idx="47">
                  <c:v>SoundWave Headphones</c:v>
                </c:pt>
                <c:pt idx="48">
                  <c:v>SoundWave Jacket</c:v>
                </c:pt>
                <c:pt idx="49">
                  <c:v>SoundWave Jeans</c:v>
                </c:pt>
                <c:pt idx="50">
                  <c:v>SoundWave Laptop</c:v>
                </c:pt>
                <c:pt idx="51">
                  <c:v>SoundWave Mystery Book</c:v>
                </c:pt>
                <c:pt idx="52">
                  <c:v>SoundWave Novel</c:v>
                </c:pt>
                <c:pt idx="53">
                  <c:v>SoundWave Rug</c:v>
                </c:pt>
                <c:pt idx="54">
                  <c:v>SoundWave Smartwatch</c:v>
                </c:pt>
                <c:pt idx="55">
                  <c:v>SoundWave Textbook</c:v>
                </c:pt>
                <c:pt idx="56">
                  <c:v>SoundWave T-Shirt</c:v>
                </c:pt>
                <c:pt idx="57">
                  <c:v>TechPro Cookbook</c:v>
                </c:pt>
                <c:pt idx="58">
                  <c:v>TechPro Headphones</c:v>
                </c:pt>
                <c:pt idx="59">
                  <c:v>TechPro Novel</c:v>
                </c:pt>
                <c:pt idx="60">
                  <c:v>TechPro Rug</c:v>
                </c:pt>
                <c:pt idx="61">
                  <c:v>TechPro Running Shoes</c:v>
                </c:pt>
                <c:pt idx="62">
                  <c:v>TechPro Smartwatch</c:v>
                </c:pt>
                <c:pt idx="63">
                  <c:v>TechPro Textbook</c:v>
                </c:pt>
                <c:pt idx="64">
                  <c:v>TechPro T-Shirt</c:v>
                </c:pt>
                <c:pt idx="65">
                  <c:v>TechPro Vase</c:v>
                </c:pt>
              </c:strCache>
            </c:strRef>
          </c:cat>
          <c:val>
            <c:numRef>
              <c:f>PivotTables!$D$13:$D$79</c:f>
              <c:numCache>
                <c:formatCode>"£"#,##0.00</c:formatCode>
                <c:ptCount val="66"/>
                <c:pt idx="0">
                  <c:v>3047.4</c:v>
                </c:pt>
                <c:pt idx="1">
                  <c:v>6112.92</c:v>
                </c:pt>
                <c:pt idx="2">
                  <c:v>0</c:v>
                </c:pt>
                <c:pt idx="3">
                  <c:v>0</c:v>
                </c:pt>
                <c:pt idx="4">
                  <c:v>0</c:v>
                </c:pt>
                <c:pt idx="5">
                  <c:v>0</c:v>
                </c:pt>
                <c:pt idx="6">
                  <c:v>0</c:v>
                </c:pt>
                <c:pt idx="7">
                  <c:v>0</c:v>
                </c:pt>
                <c:pt idx="8">
                  <c:v>0</c:v>
                </c:pt>
                <c:pt idx="9">
                  <c:v>0</c:v>
                </c:pt>
                <c:pt idx="10">
                  <c:v>17257.860000000004</c:v>
                </c:pt>
                <c:pt idx="11">
                  <c:v>0</c:v>
                </c:pt>
                <c:pt idx="12">
                  <c:v>0</c:v>
                </c:pt>
                <c:pt idx="13">
                  <c:v>15080.210000000005</c:v>
                </c:pt>
                <c:pt idx="14">
                  <c:v>0</c:v>
                </c:pt>
                <c:pt idx="15">
                  <c:v>19221.990000000002</c:v>
                </c:pt>
                <c:pt idx="16">
                  <c:v>0</c:v>
                </c:pt>
                <c:pt idx="17">
                  <c:v>0</c:v>
                </c:pt>
                <c:pt idx="18">
                  <c:v>0</c:v>
                </c:pt>
                <c:pt idx="19">
                  <c:v>0</c:v>
                </c:pt>
                <c:pt idx="20">
                  <c:v>0</c:v>
                </c:pt>
                <c:pt idx="21">
                  <c:v>0</c:v>
                </c:pt>
                <c:pt idx="22">
                  <c:v>0</c:v>
                </c:pt>
                <c:pt idx="23">
                  <c:v>3681.9199999999996</c:v>
                </c:pt>
                <c:pt idx="24">
                  <c:v>0</c:v>
                </c:pt>
                <c:pt idx="25">
                  <c:v>0</c:v>
                </c:pt>
                <c:pt idx="26">
                  <c:v>0</c:v>
                </c:pt>
                <c:pt idx="27">
                  <c:v>0</c:v>
                </c:pt>
                <c:pt idx="28">
                  <c:v>0</c:v>
                </c:pt>
                <c:pt idx="29">
                  <c:v>8737.7999999999993</c:v>
                </c:pt>
                <c:pt idx="30">
                  <c:v>0</c:v>
                </c:pt>
                <c:pt idx="31">
                  <c:v>0</c:v>
                </c:pt>
                <c:pt idx="32">
                  <c:v>0</c:v>
                </c:pt>
                <c:pt idx="33">
                  <c:v>0</c:v>
                </c:pt>
                <c:pt idx="34">
                  <c:v>0</c:v>
                </c:pt>
                <c:pt idx="35">
                  <c:v>0</c:v>
                </c:pt>
                <c:pt idx="36">
                  <c:v>0</c:v>
                </c:pt>
                <c:pt idx="37">
                  <c:v>0</c:v>
                </c:pt>
                <c:pt idx="38">
                  <c:v>14592.239999999998</c:v>
                </c:pt>
                <c:pt idx="39">
                  <c:v>0</c:v>
                </c:pt>
                <c:pt idx="40">
                  <c:v>0</c:v>
                </c:pt>
                <c:pt idx="41">
                  <c:v>0</c:v>
                </c:pt>
                <c:pt idx="42">
                  <c:v>0</c:v>
                </c:pt>
                <c:pt idx="43">
                  <c:v>0</c:v>
                </c:pt>
                <c:pt idx="44">
                  <c:v>0</c:v>
                </c:pt>
                <c:pt idx="45">
                  <c:v>15102.719999999998</c:v>
                </c:pt>
                <c:pt idx="46">
                  <c:v>0</c:v>
                </c:pt>
                <c:pt idx="47">
                  <c:v>0</c:v>
                </c:pt>
                <c:pt idx="48">
                  <c:v>0</c:v>
                </c:pt>
                <c:pt idx="49">
                  <c:v>0</c:v>
                </c:pt>
                <c:pt idx="50">
                  <c:v>0</c:v>
                </c:pt>
                <c:pt idx="51">
                  <c:v>9412.0300000000007</c:v>
                </c:pt>
                <c:pt idx="52">
                  <c:v>24507.899999999998</c:v>
                </c:pt>
                <c:pt idx="53">
                  <c:v>0</c:v>
                </c:pt>
                <c:pt idx="54">
                  <c:v>0</c:v>
                </c:pt>
                <c:pt idx="55">
                  <c:v>8093.2800000000016</c:v>
                </c:pt>
                <c:pt idx="56">
                  <c:v>0</c:v>
                </c:pt>
                <c:pt idx="57">
                  <c:v>17905.2</c:v>
                </c:pt>
                <c:pt idx="58">
                  <c:v>0</c:v>
                </c:pt>
                <c:pt idx="59">
                  <c:v>11126.040000000005</c:v>
                </c:pt>
                <c:pt idx="60">
                  <c:v>0</c:v>
                </c:pt>
                <c:pt idx="61">
                  <c:v>0</c:v>
                </c:pt>
                <c:pt idx="62">
                  <c:v>0</c:v>
                </c:pt>
                <c:pt idx="63">
                  <c:v>18267.960000000003</c:v>
                </c:pt>
                <c:pt idx="64">
                  <c:v>0</c:v>
                </c:pt>
                <c:pt idx="65">
                  <c:v>0</c:v>
                </c:pt>
              </c:numCache>
            </c:numRef>
          </c:val>
          <c:extLst>
            <c:ext xmlns:c16="http://schemas.microsoft.com/office/drawing/2014/chart" uri="{C3380CC4-5D6E-409C-BE32-E72D297353CC}">
              <c16:uniqueId val="{00000000-3FAA-4328-8AFA-D3BFFC47C3A8}"/>
            </c:ext>
          </c:extLst>
        </c:ser>
        <c:ser>
          <c:idx val="1"/>
          <c:order val="1"/>
          <c:tx>
            <c:strRef>
              <c:f>PivotTables!$E$11:$E$12</c:f>
              <c:strCache>
                <c:ptCount val="1"/>
                <c:pt idx="0">
                  <c:v>Clothing</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PivotTables!$C$13:$C$79</c:f>
              <c:strCache>
                <c:ptCount val="66"/>
                <c:pt idx="0">
                  <c:v>ActiveWear Biography</c:v>
                </c:pt>
                <c:pt idx="1">
                  <c:v>ActiveWear Cookbook</c:v>
                </c:pt>
                <c:pt idx="2">
                  <c:v>ActiveWear Cookware Set</c:v>
                </c:pt>
                <c:pt idx="3">
                  <c:v>ActiveWear Headphones</c:v>
                </c:pt>
                <c:pt idx="4">
                  <c:v>ActiveWear Jacket</c:v>
                </c:pt>
                <c:pt idx="5">
                  <c:v>ActiveWear Jeans</c:v>
                </c:pt>
                <c:pt idx="6">
                  <c:v>ActiveWear Rug</c:v>
                </c:pt>
                <c:pt idx="7">
                  <c:v>ActiveWear Running Shoes</c:v>
                </c:pt>
                <c:pt idx="8">
                  <c:v>ActiveWear Smartphone</c:v>
                </c:pt>
                <c:pt idx="9">
                  <c:v>ActiveWear Smartwatch</c:v>
                </c:pt>
                <c:pt idx="10">
                  <c:v>ActiveWear Textbook</c:v>
                </c:pt>
                <c:pt idx="11">
                  <c:v>ActiveWear T-Shirt</c:v>
                </c:pt>
                <c:pt idx="12">
                  <c:v>ActiveWear Wall Art</c:v>
                </c:pt>
                <c:pt idx="13">
                  <c:v>BookWorld Biography</c:v>
                </c:pt>
                <c:pt idx="14">
                  <c:v>BookWorld Bluetooth Speaker</c:v>
                </c:pt>
                <c:pt idx="15">
                  <c:v>BookWorld Cookbook</c:v>
                </c:pt>
                <c:pt idx="16">
                  <c:v>BookWorld Cookware Set</c:v>
                </c:pt>
                <c:pt idx="17">
                  <c:v>BookWorld Jacket</c:v>
                </c:pt>
                <c:pt idx="18">
                  <c:v>BookWorld Rug</c:v>
                </c:pt>
                <c:pt idx="19">
                  <c:v>BookWorld Running Shoes</c:v>
                </c:pt>
                <c:pt idx="20">
                  <c:v>BookWorld Smartwatch</c:v>
                </c:pt>
                <c:pt idx="21">
                  <c:v>BookWorld Sweater</c:v>
                </c:pt>
                <c:pt idx="22">
                  <c:v>BookWorld Wall Art</c:v>
                </c:pt>
                <c:pt idx="23">
                  <c:v>ComfortLiving Biography</c:v>
                </c:pt>
                <c:pt idx="24">
                  <c:v>ComfortLiving Bluetooth Speaker</c:v>
                </c:pt>
                <c:pt idx="25">
                  <c:v>ComfortLiving Cookware Set</c:v>
                </c:pt>
                <c:pt idx="26">
                  <c:v>ComfortLiving Desk Lamp</c:v>
                </c:pt>
                <c:pt idx="27">
                  <c:v>ComfortLiving Headphones</c:v>
                </c:pt>
                <c:pt idx="28">
                  <c:v>ComfortLiving Laptop</c:v>
                </c:pt>
                <c:pt idx="29">
                  <c:v>ComfortLiving Mystery Book</c:v>
                </c:pt>
                <c:pt idx="30">
                  <c:v>ComfortLiving Rug</c:v>
                </c:pt>
                <c:pt idx="31">
                  <c:v>ComfortLiving Smartphone</c:v>
                </c:pt>
                <c:pt idx="32">
                  <c:v>ComfortLiving Smartwatch</c:v>
                </c:pt>
                <c:pt idx="33">
                  <c:v>ComfortLiving Sweater</c:v>
                </c:pt>
                <c:pt idx="34">
                  <c:v>HomeSense Bluetooth Speaker</c:v>
                </c:pt>
                <c:pt idx="35">
                  <c:v>HomeSense Cookware Set</c:v>
                </c:pt>
                <c:pt idx="36">
                  <c:v>HomeSense Desk Lamp</c:v>
                </c:pt>
                <c:pt idx="37">
                  <c:v>HomeSense Headphones</c:v>
                </c:pt>
                <c:pt idx="38">
                  <c:v>HomeSense Novel</c:v>
                </c:pt>
                <c:pt idx="39">
                  <c:v>HomeSense Rug</c:v>
                </c:pt>
                <c:pt idx="40">
                  <c:v>HomeSense Running Shoes</c:v>
                </c:pt>
                <c:pt idx="41">
                  <c:v>HomeSense Sweater</c:v>
                </c:pt>
                <c:pt idx="42">
                  <c:v>HomeSense T-Shirt</c:v>
                </c:pt>
                <c:pt idx="43">
                  <c:v>HomeSense Wall Art</c:v>
                </c:pt>
                <c:pt idx="44">
                  <c:v>SoundWave Bluetooth Speaker</c:v>
                </c:pt>
                <c:pt idx="45">
                  <c:v>SoundWave Cookbook</c:v>
                </c:pt>
                <c:pt idx="46">
                  <c:v>SoundWave Desk Lamp</c:v>
                </c:pt>
                <c:pt idx="47">
                  <c:v>SoundWave Headphones</c:v>
                </c:pt>
                <c:pt idx="48">
                  <c:v>SoundWave Jacket</c:v>
                </c:pt>
                <c:pt idx="49">
                  <c:v>SoundWave Jeans</c:v>
                </c:pt>
                <c:pt idx="50">
                  <c:v>SoundWave Laptop</c:v>
                </c:pt>
                <c:pt idx="51">
                  <c:v>SoundWave Mystery Book</c:v>
                </c:pt>
                <c:pt idx="52">
                  <c:v>SoundWave Novel</c:v>
                </c:pt>
                <c:pt idx="53">
                  <c:v>SoundWave Rug</c:v>
                </c:pt>
                <c:pt idx="54">
                  <c:v>SoundWave Smartwatch</c:v>
                </c:pt>
                <c:pt idx="55">
                  <c:v>SoundWave Textbook</c:v>
                </c:pt>
                <c:pt idx="56">
                  <c:v>SoundWave T-Shirt</c:v>
                </c:pt>
                <c:pt idx="57">
                  <c:v>TechPro Cookbook</c:v>
                </c:pt>
                <c:pt idx="58">
                  <c:v>TechPro Headphones</c:v>
                </c:pt>
                <c:pt idx="59">
                  <c:v>TechPro Novel</c:v>
                </c:pt>
                <c:pt idx="60">
                  <c:v>TechPro Rug</c:v>
                </c:pt>
                <c:pt idx="61">
                  <c:v>TechPro Running Shoes</c:v>
                </c:pt>
                <c:pt idx="62">
                  <c:v>TechPro Smartwatch</c:v>
                </c:pt>
                <c:pt idx="63">
                  <c:v>TechPro Textbook</c:v>
                </c:pt>
                <c:pt idx="64">
                  <c:v>TechPro T-Shirt</c:v>
                </c:pt>
                <c:pt idx="65">
                  <c:v>TechPro Vase</c:v>
                </c:pt>
              </c:strCache>
            </c:strRef>
          </c:cat>
          <c:val>
            <c:numRef>
              <c:f>PivotTables!$E$13:$E$79</c:f>
              <c:numCache>
                <c:formatCode>"£"#,##0.00</c:formatCode>
                <c:ptCount val="66"/>
                <c:pt idx="0">
                  <c:v>0</c:v>
                </c:pt>
                <c:pt idx="1">
                  <c:v>0</c:v>
                </c:pt>
                <c:pt idx="2">
                  <c:v>0</c:v>
                </c:pt>
                <c:pt idx="3">
                  <c:v>0</c:v>
                </c:pt>
                <c:pt idx="4">
                  <c:v>22712.560000000005</c:v>
                </c:pt>
                <c:pt idx="5">
                  <c:v>11161.539999999999</c:v>
                </c:pt>
                <c:pt idx="6">
                  <c:v>0</c:v>
                </c:pt>
                <c:pt idx="7">
                  <c:v>7505.7599999999993</c:v>
                </c:pt>
                <c:pt idx="8">
                  <c:v>0</c:v>
                </c:pt>
                <c:pt idx="9">
                  <c:v>0</c:v>
                </c:pt>
                <c:pt idx="10">
                  <c:v>0</c:v>
                </c:pt>
                <c:pt idx="11">
                  <c:v>795.34</c:v>
                </c:pt>
                <c:pt idx="12">
                  <c:v>0</c:v>
                </c:pt>
                <c:pt idx="13">
                  <c:v>0</c:v>
                </c:pt>
                <c:pt idx="14">
                  <c:v>0</c:v>
                </c:pt>
                <c:pt idx="15">
                  <c:v>0</c:v>
                </c:pt>
                <c:pt idx="16">
                  <c:v>0</c:v>
                </c:pt>
                <c:pt idx="17">
                  <c:v>8941.1999999999989</c:v>
                </c:pt>
                <c:pt idx="18">
                  <c:v>0</c:v>
                </c:pt>
                <c:pt idx="19">
                  <c:v>10119.200000000001</c:v>
                </c:pt>
                <c:pt idx="20">
                  <c:v>0</c:v>
                </c:pt>
                <c:pt idx="21">
                  <c:v>18743.789999999997</c:v>
                </c:pt>
                <c:pt idx="22">
                  <c:v>0</c:v>
                </c:pt>
                <c:pt idx="23">
                  <c:v>0</c:v>
                </c:pt>
                <c:pt idx="24">
                  <c:v>0</c:v>
                </c:pt>
                <c:pt idx="25">
                  <c:v>0</c:v>
                </c:pt>
                <c:pt idx="26">
                  <c:v>0</c:v>
                </c:pt>
                <c:pt idx="27">
                  <c:v>0</c:v>
                </c:pt>
                <c:pt idx="28">
                  <c:v>0</c:v>
                </c:pt>
                <c:pt idx="29">
                  <c:v>0</c:v>
                </c:pt>
                <c:pt idx="30">
                  <c:v>0</c:v>
                </c:pt>
                <c:pt idx="31">
                  <c:v>0</c:v>
                </c:pt>
                <c:pt idx="32">
                  <c:v>0</c:v>
                </c:pt>
                <c:pt idx="33">
                  <c:v>13487.949999999999</c:v>
                </c:pt>
                <c:pt idx="34">
                  <c:v>0</c:v>
                </c:pt>
                <c:pt idx="35">
                  <c:v>0</c:v>
                </c:pt>
                <c:pt idx="36">
                  <c:v>0</c:v>
                </c:pt>
                <c:pt idx="37">
                  <c:v>0</c:v>
                </c:pt>
                <c:pt idx="38">
                  <c:v>0</c:v>
                </c:pt>
                <c:pt idx="39">
                  <c:v>0</c:v>
                </c:pt>
                <c:pt idx="40">
                  <c:v>10405.66</c:v>
                </c:pt>
                <c:pt idx="41">
                  <c:v>4083.6599999999994</c:v>
                </c:pt>
                <c:pt idx="42">
                  <c:v>7528.9000000000005</c:v>
                </c:pt>
                <c:pt idx="43">
                  <c:v>0</c:v>
                </c:pt>
                <c:pt idx="44">
                  <c:v>0</c:v>
                </c:pt>
                <c:pt idx="45">
                  <c:v>0</c:v>
                </c:pt>
                <c:pt idx="46">
                  <c:v>0</c:v>
                </c:pt>
                <c:pt idx="47">
                  <c:v>0</c:v>
                </c:pt>
                <c:pt idx="48">
                  <c:v>5676.96</c:v>
                </c:pt>
                <c:pt idx="49">
                  <c:v>13947.199999999999</c:v>
                </c:pt>
                <c:pt idx="50">
                  <c:v>0</c:v>
                </c:pt>
                <c:pt idx="51">
                  <c:v>0</c:v>
                </c:pt>
                <c:pt idx="52">
                  <c:v>0</c:v>
                </c:pt>
                <c:pt idx="53">
                  <c:v>0</c:v>
                </c:pt>
                <c:pt idx="54">
                  <c:v>0</c:v>
                </c:pt>
                <c:pt idx="55">
                  <c:v>0</c:v>
                </c:pt>
                <c:pt idx="56">
                  <c:v>8672.0399999999991</c:v>
                </c:pt>
                <c:pt idx="57">
                  <c:v>0</c:v>
                </c:pt>
                <c:pt idx="58">
                  <c:v>0</c:v>
                </c:pt>
                <c:pt idx="59">
                  <c:v>0</c:v>
                </c:pt>
                <c:pt idx="60">
                  <c:v>0</c:v>
                </c:pt>
                <c:pt idx="61">
                  <c:v>8124.7600000000011</c:v>
                </c:pt>
                <c:pt idx="62">
                  <c:v>0</c:v>
                </c:pt>
                <c:pt idx="63">
                  <c:v>0</c:v>
                </c:pt>
                <c:pt idx="64">
                  <c:v>14264.140000000001</c:v>
                </c:pt>
                <c:pt idx="65">
                  <c:v>0</c:v>
                </c:pt>
              </c:numCache>
            </c:numRef>
          </c:val>
          <c:extLst>
            <c:ext xmlns:c16="http://schemas.microsoft.com/office/drawing/2014/chart" uri="{C3380CC4-5D6E-409C-BE32-E72D297353CC}">
              <c16:uniqueId val="{00000034-3FAA-4328-8AFA-D3BFFC47C3A8}"/>
            </c:ext>
          </c:extLst>
        </c:ser>
        <c:ser>
          <c:idx val="2"/>
          <c:order val="2"/>
          <c:tx>
            <c:strRef>
              <c:f>PivotTables!$F$11:$F$12</c:f>
              <c:strCache>
                <c:ptCount val="1"/>
                <c:pt idx="0">
                  <c:v>Electronics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PivotTables!$C$13:$C$79</c:f>
              <c:strCache>
                <c:ptCount val="66"/>
                <c:pt idx="0">
                  <c:v>ActiveWear Biography</c:v>
                </c:pt>
                <c:pt idx="1">
                  <c:v>ActiveWear Cookbook</c:v>
                </c:pt>
                <c:pt idx="2">
                  <c:v>ActiveWear Cookware Set</c:v>
                </c:pt>
                <c:pt idx="3">
                  <c:v>ActiveWear Headphones</c:v>
                </c:pt>
                <c:pt idx="4">
                  <c:v>ActiveWear Jacket</c:v>
                </c:pt>
                <c:pt idx="5">
                  <c:v>ActiveWear Jeans</c:v>
                </c:pt>
                <c:pt idx="6">
                  <c:v>ActiveWear Rug</c:v>
                </c:pt>
                <c:pt idx="7">
                  <c:v>ActiveWear Running Shoes</c:v>
                </c:pt>
                <c:pt idx="8">
                  <c:v>ActiveWear Smartphone</c:v>
                </c:pt>
                <c:pt idx="9">
                  <c:v>ActiveWear Smartwatch</c:v>
                </c:pt>
                <c:pt idx="10">
                  <c:v>ActiveWear Textbook</c:v>
                </c:pt>
                <c:pt idx="11">
                  <c:v>ActiveWear T-Shirt</c:v>
                </c:pt>
                <c:pt idx="12">
                  <c:v>ActiveWear Wall Art</c:v>
                </c:pt>
                <c:pt idx="13">
                  <c:v>BookWorld Biography</c:v>
                </c:pt>
                <c:pt idx="14">
                  <c:v>BookWorld Bluetooth Speaker</c:v>
                </c:pt>
                <c:pt idx="15">
                  <c:v>BookWorld Cookbook</c:v>
                </c:pt>
                <c:pt idx="16">
                  <c:v>BookWorld Cookware Set</c:v>
                </c:pt>
                <c:pt idx="17">
                  <c:v>BookWorld Jacket</c:v>
                </c:pt>
                <c:pt idx="18">
                  <c:v>BookWorld Rug</c:v>
                </c:pt>
                <c:pt idx="19">
                  <c:v>BookWorld Running Shoes</c:v>
                </c:pt>
                <c:pt idx="20">
                  <c:v>BookWorld Smartwatch</c:v>
                </c:pt>
                <c:pt idx="21">
                  <c:v>BookWorld Sweater</c:v>
                </c:pt>
                <c:pt idx="22">
                  <c:v>BookWorld Wall Art</c:v>
                </c:pt>
                <c:pt idx="23">
                  <c:v>ComfortLiving Biography</c:v>
                </c:pt>
                <c:pt idx="24">
                  <c:v>ComfortLiving Bluetooth Speaker</c:v>
                </c:pt>
                <c:pt idx="25">
                  <c:v>ComfortLiving Cookware Set</c:v>
                </c:pt>
                <c:pt idx="26">
                  <c:v>ComfortLiving Desk Lamp</c:v>
                </c:pt>
                <c:pt idx="27">
                  <c:v>ComfortLiving Headphones</c:v>
                </c:pt>
                <c:pt idx="28">
                  <c:v>ComfortLiving Laptop</c:v>
                </c:pt>
                <c:pt idx="29">
                  <c:v>ComfortLiving Mystery Book</c:v>
                </c:pt>
                <c:pt idx="30">
                  <c:v>ComfortLiving Rug</c:v>
                </c:pt>
                <c:pt idx="31">
                  <c:v>ComfortLiving Smartphone</c:v>
                </c:pt>
                <c:pt idx="32">
                  <c:v>ComfortLiving Smartwatch</c:v>
                </c:pt>
                <c:pt idx="33">
                  <c:v>ComfortLiving Sweater</c:v>
                </c:pt>
                <c:pt idx="34">
                  <c:v>HomeSense Bluetooth Speaker</c:v>
                </c:pt>
                <c:pt idx="35">
                  <c:v>HomeSense Cookware Set</c:v>
                </c:pt>
                <c:pt idx="36">
                  <c:v>HomeSense Desk Lamp</c:v>
                </c:pt>
                <c:pt idx="37">
                  <c:v>HomeSense Headphones</c:v>
                </c:pt>
                <c:pt idx="38">
                  <c:v>HomeSense Novel</c:v>
                </c:pt>
                <c:pt idx="39">
                  <c:v>HomeSense Rug</c:v>
                </c:pt>
                <c:pt idx="40">
                  <c:v>HomeSense Running Shoes</c:v>
                </c:pt>
                <c:pt idx="41">
                  <c:v>HomeSense Sweater</c:v>
                </c:pt>
                <c:pt idx="42">
                  <c:v>HomeSense T-Shirt</c:v>
                </c:pt>
                <c:pt idx="43">
                  <c:v>HomeSense Wall Art</c:v>
                </c:pt>
                <c:pt idx="44">
                  <c:v>SoundWave Bluetooth Speaker</c:v>
                </c:pt>
                <c:pt idx="45">
                  <c:v>SoundWave Cookbook</c:v>
                </c:pt>
                <c:pt idx="46">
                  <c:v>SoundWave Desk Lamp</c:v>
                </c:pt>
                <c:pt idx="47">
                  <c:v>SoundWave Headphones</c:v>
                </c:pt>
                <c:pt idx="48">
                  <c:v>SoundWave Jacket</c:v>
                </c:pt>
                <c:pt idx="49">
                  <c:v>SoundWave Jeans</c:v>
                </c:pt>
                <c:pt idx="50">
                  <c:v>SoundWave Laptop</c:v>
                </c:pt>
                <c:pt idx="51">
                  <c:v>SoundWave Mystery Book</c:v>
                </c:pt>
                <c:pt idx="52">
                  <c:v>SoundWave Novel</c:v>
                </c:pt>
                <c:pt idx="53">
                  <c:v>SoundWave Rug</c:v>
                </c:pt>
                <c:pt idx="54">
                  <c:v>SoundWave Smartwatch</c:v>
                </c:pt>
                <c:pt idx="55">
                  <c:v>SoundWave Textbook</c:v>
                </c:pt>
                <c:pt idx="56">
                  <c:v>SoundWave T-Shirt</c:v>
                </c:pt>
                <c:pt idx="57">
                  <c:v>TechPro Cookbook</c:v>
                </c:pt>
                <c:pt idx="58">
                  <c:v>TechPro Headphones</c:v>
                </c:pt>
                <c:pt idx="59">
                  <c:v>TechPro Novel</c:v>
                </c:pt>
                <c:pt idx="60">
                  <c:v>TechPro Rug</c:v>
                </c:pt>
                <c:pt idx="61">
                  <c:v>TechPro Running Shoes</c:v>
                </c:pt>
                <c:pt idx="62">
                  <c:v>TechPro Smartwatch</c:v>
                </c:pt>
                <c:pt idx="63">
                  <c:v>TechPro Textbook</c:v>
                </c:pt>
                <c:pt idx="64">
                  <c:v>TechPro T-Shirt</c:v>
                </c:pt>
                <c:pt idx="65">
                  <c:v>TechPro Vase</c:v>
                </c:pt>
              </c:strCache>
            </c:strRef>
          </c:cat>
          <c:val>
            <c:numRef>
              <c:f>PivotTables!$F$13:$F$79</c:f>
              <c:numCache>
                <c:formatCode>"£"#,##0.00</c:formatCode>
                <c:ptCount val="66"/>
                <c:pt idx="0">
                  <c:v>0</c:v>
                </c:pt>
                <c:pt idx="1">
                  <c:v>0</c:v>
                </c:pt>
                <c:pt idx="2">
                  <c:v>0</c:v>
                </c:pt>
                <c:pt idx="3">
                  <c:v>13958.34</c:v>
                </c:pt>
                <c:pt idx="4">
                  <c:v>0</c:v>
                </c:pt>
                <c:pt idx="5">
                  <c:v>0</c:v>
                </c:pt>
                <c:pt idx="6">
                  <c:v>0</c:v>
                </c:pt>
                <c:pt idx="7">
                  <c:v>0</c:v>
                </c:pt>
                <c:pt idx="8">
                  <c:v>10307.1</c:v>
                </c:pt>
                <c:pt idx="9">
                  <c:v>39096.969999999994</c:v>
                </c:pt>
                <c:pt idx="10">
                  <c:v>0</c:v>
                </c:pt>
                <c:pt idx="11">
                  <c:v>0</c:v>
                </c:pt>
                <c:pt idx="12">
                  <c:v>0</c:v>
                </c:pt>
                <c:pt idx="13">
                  <c:v>0</c:v>
                </c:pt>
                <c:pt idx="14">
                  <c:v>2790.1499999999996</c:v>
                </c:pt>
                <c:pt idx="15">
                  <c:v>0</c:v>
                </c:pt>
                <c:pt idx="16">
                  <c:v>0</c:v>
                </c:pt>
                <c:pt idx="17">
                  <c:v>0</c:v>
                </c:pt>
                <c:pt idx="18">
                  <c:v>0</c:v>
                </c:pt>
                <c:pt idx="19">
                  <c:v>0</c:v>
                </c:pt>
                <c:pt idx="20">
                  <c:v>3083.4</c:v>
                </c:pt>
                <c:pt idx="21">
                  <c:v>0</c:v>
                </c:pt>
                <c:pt idx="22">
                  <c:v>0</c:v>
                </c:pt>
                <c:pt idx="23">
                  <c:v>0</c:v>
                </c:pt>
                <c:pt idx="24">
                  <c:v>7516.9999999999982</c:v>
                </c:pt>
                <c:pt idx="25">
                  <c:v>0</c:v>
                </c:pt>
                <c:pt idx="26">
                  <c:v>0</c:v>
                </c:pt>
                <c:pt idx="27">
                  <c:v>2394</c:v>
                </c:pt>
                <c:pt idx="28">
                  <c:v>647.7600000000001</c:v>
                </c:pt>
                <c:pt idx="29">
                  <c:v>0</c:v>
                </c:pt>
                <c:pt idx="30">
                  <c:v>0</c:v>
                </c:pt>
                <c:pt idx="31">
                  <c:v>13232.12</c:v>
                </c:pt>
                <c:pt idx="32">
                  <c:v>8052.9900000000016</c:v>
                </c:pt>
                <c:pt idx="33">
                  <c:v>0</c:v>
                </c:pt>
                <c:pt idx="34">
                  <c:v>5080.93</c:v>
                </c:pt>
                <c:pt idx="35">
                  <c:v>0</c:v>
                </c:pt>
                <c:pt idx="36">
                  <c:v>0</c:v>
                </c:pt>
                <c:pt idx="37">
                  <c:v>2860.74</c:v>
                </c:pt>
                <c:pt idx="38">
                  <c:v>0</c:v>
                </c:pt>
                <c:pt idx="39">
                  <c:v>0</c:v>
                </c:pt>
                <c:pt idx="40">
                  <c:v>0</c:v>
                </c:pt>
                <c:pt idx="41">
                  <c:v>0</c:v>
                </c:pt>
                <c:pt idx="42">
                  <c:v>0</c:v>
                </c:pt>
                <c:pt idx="43">
                  <c:v>0</c:v>
                </c:pt>
                <c:pt idx="44">
                  <c:v>1223.2199999999998</c:v>
                </c:pt>
                <c:pt idx="45">
                  <c:v>0</c:v>
                </c:pt>
                <c:pt idx="46">
                  <c:v>0</c:v>
                </c:pt>
                <c:pt idx="47">
                  <c:v>25211.64</c:v>
                </c:pt>
                <c:pt idx="48">
                  <c:v>0</c:v>
                </c:pt>
                <c:pt idx="49">
                  <c:v>0</c:v>
                </c:pt>
                <c:pt idx="50">
                  <c:v>4798.880000000001</c:v>
                </c:pt>
                <c:pt idx="51">
                  <c:v>0</c:v>
                </c:pt>
                <c:pt idx="52">
                  <c:v>0</c:v>
                </c:pt>
                <c:pt idx="53">
                  <c:v>0</c:v>
                </c:pt>
                <c:pt idx="54">
                  <c:v>7235.58</c:v>
                </c:pt>
                <c:pt idx="55">
                  <c:v>0</c:v>
                </c:pt>
                <c:pt idx="56">
                  <c:v>0</c:v>
                </c:pt>
                <c:pt idx="57">
                  <c:v>0</c:v>
                </c:pt>
                <c:pt idx="58">
                  <c:v>19513.799999999996</c:v>
                </c:pt>
                <c:pt idx="59">
                  <c:v>0</c:v>
                </c:pt>
                <c:pt idx="60">
                  <c:v>0</c:v>
                </c:pt>
                <c:pt idx="61">
                  <c:v>0</c:v>
                </c:pt>
                <c:pt idx="62">
                  <c:v>13778.880000000003</c:v>
                </c:pt>
                <c:pt idx="63">
                  <c:v>0</c:v>
                </c:pt>
                <c:pt idx="64">
                  <c:v>0</c:v>
                </c:pt>
                <c:pt idx="65">
                  <c:v>0</c:v>
                </c:pt>
              </c:numCache>
            </c:numRef>
          </c:val>
          <c:extLst>
            <c:ext xmlns:c16="http://schemas.microsoft.com/office/drawing/2014/chart" uri="{C3380CC4-5D6E-409C-BE32-E72D297353CC}">
              <c16:uniqueId val="{00000035-3FAA-4328-8AFA-D3BFFC47C3A8}"/>
            </c:ext>
          </c:extLst>
        </c:ser>
        <c:ser>
          <c:idx val="3"/>
          <c:order val="3"/>
          <c:tx>
            <c:strRef>
              <c:f>PivotTables!$G$11:$G$12</c:f>
              <c:strCache>
                <c:ptCount val="1"/>
                <c:pt idx="0">
                  <c:v>Home Decor</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PivotTables!$C$13:$C$79</c:f>
              <c:strCache>
                <c:ptCount val="66"/>
                <c:pt idx="0">
                  <c:v>ActiveWear Biography</c:v>
                </c:pt>
                <c:pt idx="1">
                  <c:v>ActiveWear Cookbook</c:v>
                </c:pt>
                <c:pt idx="2">
                  <c:v>ActiveWear Cookware Set</c:v>
                </c:pt>
                <c:pt idx="3">
                  <c:v>ActiveWear Headphones</c:v>
                </c:pt>
                <c:pt idx="4">
                  <c:v>ActiveWear Jacket</c:v>
                </c:pt>
                <c:pt idx="5">
                  <c:v>ActiveWear Jeans</c:v>
                </c:pt>
                <c:pt idx="6">
                  <c:v>ActiveWear Rug</c:v>
                </c:pt>
                <c:pt idx="7">
                  <c:v>ActiveWear Running Shoes</c:v>
                </c:pt>
                <c:pt idx="8">
                  <c:v>ActiveWear Smartphone</c:v>
                </c:pt>
                <c:pt idx="9">
                  <c:v>ActiveWear Smartwatch</c:v>
                </c:pt>
                <c:pt idx="10">
                  <c:v>ActiveWear Textbook</c:v>
                </c:pt>
                <c:pt idx="11">
                  <c:v>ActiveWear T-Shirt</c:v>
                </c:pt>
                <c:pt idx="12">
                  <c:v>ActiveWear Wall Art</c:v>
                </c:pt>
                <c:pt idx="13">
                  <c:v>BookWorld Biography</c:v>
                </c:pt>
                <c:pt idx="14">
                  <c:v>BookWorld Bluetooth Speaker</c:v>
                </c:pt>
                <c:pt idx="15">
                  <c:v>BookWorld Cookbook</c:v>
                </c:pt>
                <c:pt idx="16">
                  <c:v>BookWorld Cookware Set</c:v>
                </c:pt>
                <c:pt idx="17">
                  <c:v>BookWorld Jacket</c:v>
                </c:pt>
                <c:pt idx="18">
                  <c:v>BookWorld Rug</c:v>
                </c:pt>
                <c:pt idx="19">
                  <c:v>BookWorld Running Shoes</c:v>
                </c:pt>
                <c:pt idx="20">
                  <c:v>BookWorld Smartwatch</c:v>
                </c:pt>
                <c:pt idx="21">
                  <c:v>BookWorld Sweater</c:v>
                </c:pt>
                <c:pt idx="22">
                  <c:v>BookWorld Wall Art</c:v>
                </c:pt>
                <c:pt idx="23">
                  <c:v>ComfortLiving Biography</c:v>
                </c:pt>
                <c:pt idx="24">
                  <c:v>ComfortLiving Bluetooth Speaker</c:v>
                </c:pt>
                <c:pt idx="25">
                  <c:v>ComfortLiving Cookware Set</c:v>
                </c:pt>
                <c:pt idx="26">
                  <c:v>ComfortLiving Desk Lamp</c:v>
                </c:pt>
                <c:pt idx="27">
                  <c:v>ComfortLiving Headphones</c:v>
                </c:pt>
                <c:pt idx="28">
                  <c:v>ComfortLiving Laptop</c:v>
                </c:pt>
                <c:pt idx="29">
                  <c:v>ComfortLiving Mystery Book</c:v>
                </c:pt>
                <c:pt idx="30">
                  <c:v>ComfortLiving Rug</c:v>
                </c:pt>
                <c:pt idx="31">
                  <c:v>ComfortLiving Smartphone</c:v>
                </c:pt>
                <c:pt idx="32">
                  <c:v>ComfortLiving Smartwatch</c:v>
                </c:pt>
                <c:pt idx="33">
                  <c:v>ComfortLiving Sweater</c:v>
                </c:pt>
                <c:pt idx="34">
                  <c:v>HomeSense Bluetooth Speaker</c:v>
                </c:pt>
                <c:pt idx="35">
                  <c:v>HomeSense Cookware Set</c:v>
                </c:pt>
                <c:pt idx="36">
                  <c:v>HomeSense Desk Lamp</c:v>
                </c:pt>
                <c:pt idx="37">
                  <c:v>HomeSense Headphones</c:v>
                </c:pt>
                <c:pt idx="38">
                  <c:v>HomeSense Novel</c:v>
                </c:pt>
                <c:pt idx="39">
                  <c:v>HomeSense Rug</c:v>
                </c:pt>
                <c:pt idx="40">
                  <c:v>HomeSense Running Shoes</c:v>
                </c:pt>
                <c:pt idx="41">
                  <c:v>HomeSense Sweater</c:v>
                </c:pt>
                <c:pt idx="42">
                  <c:v>HomeSense T-Shirt</c:v>
                </c:pt>
                <c:pt idx="43">
                  <c:v>HomeSense Wall Art</c:v>
                </c:pt>
                <c:pt idx="44">
                  <c:v>SoundWave Bluetooth Speaker</c:v>
                </c:pt>
                <c:pt idx="45">
                  <c:v>SoundWave Cookbook</c:v>
                </c:pt>
                <c:pt idx="46">
                  <c:v>SoundWave Desk Lamp</c:v>
                </c:pt>
                <c:pt idx="47">
                  <c:v>SoundWave Headphones</c:v>
                </c:pt>
                <c:pt idx="48">
                  <c:v>SoundWave Jacket</c:v>
                </c:pt>
                <c:pt idx="49">
                  <c:v>SoundWave Jeans</c:v>
                </c:pt>
                <c:pt idx="50">
                  <c:v>SoundWave Laptop</c:v>
                </c:pt>
                <c:pt idx="51">
                  <c:v>SoundWave Mystery Book</c:v>
                </c:pt>
                <c:pt idx="52">
                  <c:v>SoundWave Novel</c:v>
                </c:pt>
                <c:pt idx="53">
                  <c:v>SoundWave Rug</c:v>
                </c:pt>
                <c:pt idx="54">
                  <c:v>SoundWave Smartwatch</c:v>
                </c:pt>
                <c:pt idx="55">
                  <c:v>SoundWave Textbook</c:v>
                </c:pt>
                <c:pt idx="56">
                  <c:v>SoundWave T-Shirt</c:v>
                </c:pt>
                <c:pt idx="57">
                  <c:v>TechPro Cookbook</c:v>
                </c:pt>
                <c:pt idx="58">
                  <c:v>TechPro Headphones</c:v>
                </c:pt>
                <c:pt idx="59">
                  <c:v>TechPro Novel</c:v>
                </c:pt>
                <c:pt idx="60">
                  <c:v>TechPro Rug</c:v>
                </c:pt>
                <c:pt idx="61">
                  <c:v>TechPro Running Shoes</c:v>
                </c:pt>
                <c:pt idx="62">
                  <c:v>TechPro Smartwatch</c:v>
                </c:pt>
                <c:pt idx="63">
                  <c:v>TechPro Textbook</c:v>
                </c:pt>
                <c:pt idx="64">
                  <c:v>TechPro T-Shirt</c:v>
                </c:pt>
                <c:pt idx="65">
                  <c:v>TechPro Vase</c:v>
                </c:pt>
              </c:strCache>
            </c:strRef>
          </c:cat>
          <c:val>
            <c:numRef>
              <c:f>PivotTables!$G$13:$G$79</c:f>
              <c:numCache>
                <c:formatCode>"£"#,##0.00</c:formatCode>
                <c:ptCount val="66"/>
                <c:pt idx="0">
                  <c:v>0</c:v>
                </c:pt>
                <c:pt idx="1">
                  <c:v>0</c:v>
                </c:pt>
                <c:pt idx="2">
                  <c:v>18083.730000000007</c:v>
                </c:pt>
                <c:pt idx="3">
                  <c:v>0</c:v>
                </c:pt>
                <c:pt idx="4">
                  <c:v>0</c:v>
                </c:pt>
                <c:pt idx="5">
                  <c:v>0</c:v>
                </c:pt>
                <c:pt idx="6">
                  <c:v>22314.429999999997</c:v>
                </c:pt>
                <c:pt idx="7">
                  <c:v>0</c:v>
                </c:pt>
                <c:pt idx="8">
                  <c:v>0</c:v>
                </c:pt>
                <c:pt idx="9">
                  <c:v>0</c:v>
                </c:pt>
                <c:pt idx="10">
                  <c:v>0</c:v>
                </c:pt>
                <c:pt idx="11">
                  <c:v>0</c:v>
                </c:pt>
                <c:pt idx="12">
                  <c:v>11488.939999999999</c:v>
                </c:pt>
                <c:pt idx="13">
                  <c:v>0</c:v>
                </c:pt>
                <c:pt idx="14">
                  <c:v>0</c:v>
                </c:pt>
                <c:pt idx="15">
                  <c:v>0</c:v>
                </c:pt>
                <c:pt idx="16">
                  <c:v>4317.9399999999996</c:v>
                </c:pt>
                <c:pt idx="17">
                  <c:v>0</c:v>
                </c:pt>
                <c:pt idx="18">
                  <c:v>1722.4199999999998</c:v>
                </c:pt>
                <c:pt idx="19">
                  <c:v>0</c:v>
                </c:pt>
                <c:pt idx="20">
                  <c:v>0</c:v>
                </c:pt>
                <c:pt idx="21">
                  <c:v>0</c:v>
                </c:pt>
                <c:pt idx="22">
                  <c:v>4875.1499999999996</c:v>
                </c:pt>
                <c:pt idx="23">
                  <c:v>0</c:v>
                </c:pt>
                <c:pt idx="24">
                  <c:v>0</c:v>
                </c:pt>
                <c:pt idx="25">
                  <c:v>4301.91</c:v>
                </c:pt>
                <c:pt idx="26">
                  <c:v>1694.16</c:v>
                </c:pt>
                <c:pt idx="27">
                  <c:v>0</c:v>
                </c:pt>
                <c:pt idx="28">
                  <c:v>0</c:v>
                </c:pt>
                <c:pt idx="29">
                  <c:v>0</c:v>
                </c:pt>
                <c:pt idx="30">
                  <c:v>1063.81</c:v>
                </c:pt>
                <c:pt idx="31">
                  <c:v>0</c:v>
                </c:pt>
                <c:pt idx="32">
                  <c:v>0</c:v>
                </c:pt>
                <c:pt idx="33">
                  <c:v>0</c:v>
                </c:pt>
                <c:pt idx="34">
                  <c:v>0</c:v>
                </c:pt>
                <c:pt idx="35">
                  <c:v>12078.180000000002</c:v>
                </c:pt>
                <c:pt idx="36">
                  <c:v>15701.319999999998</c:v>
                </c:pt>
                <c:pt idx="37">
                  <c:v>0</c:v>
                </c:pt>
                <c:pt idx="38">
                  <c:v>0</c:v>
                </c:pt>
                <c:pt idx="39">
                  <c:v>5529.6800000000012</c:v>
                </c:pt>
                <c:pt idx="40">
                  <c:v>0</c:v>
                </c:pt>
                <c:pt idx="41">
                  <c:v>0</c:v>
                </c:pt>
                <c:pt idx="42">
                  <c:v>0</c:v>
                </c:pt>
                <c:pt idx="43">
                  <c:v>5226.5199999999995</c:v>
                </c:pt>
                <c:pt idx="44">
                  <c:v>0</c:v>
                </c:pt>
                <c:pt idx="45">
                  <c:v>0</c:v>
                </c:pt>
                <c:pt idx="46">
                  <c:v>17920.099999999999</c:v>
                </c:pt>
                <c:pt idx="47">
                  <c:v>0</c:v>
                </c:pt>
                <c:pt idx="48">
                  <c:v>0</c:v>
                </c:pt>
                <c:pt idx="49">
                  <c:v>0</c:v>
                </c:pt>
                <c:pt idx="50">
                  <c:v>0</c:v>
                </c:pt>
                <c:pt idx="51">
                  <c:v>0</c:v>
                </c:pt>
                <c:pt idx="52">
                  <c:v>0</c:v>
                </c:pt>
                <c:pt idx="53">
                  <c:v>8396.0000000000018</c:v>
                </c:pt>
                <c:pt idx="54">
                  <c:v>0</c:v>
                </c:pt>
                <c:pt idx="55">
                  <c:v>0</c:v>
                </c:pt>
                <c:pt idx="56">
                  <c:v>0</c:v>
                </c:pt>
                <c:pt idx="57">
                  <c:v>0</c:v>
                </c:pt>
                <c:pt idx="58">
                  <c:v>0</c:v>
                </c:pt>
                <c:pt idx="59">
                  <c:v>0</c:v>
                </c:pt>
                <c:pt idx="60">
                  <c:v>6873.5</c:v>
                </c:pt>
                <c:pt idx="61">
                  <c:v>0</c:v>
                </c:pt>
                <c:pt idx="62">
                  <c:v>0</c:v>
                </c:pt>
                <c:pt idx="63">
                  <c:v>0</c:v>
                </c:pt>
                <c:pt idx="64">
                  <c:v>0</c:v>
                </c:pt>
                <c:pt idx="65">
                  <c:v>9306.14</c:v>
                </c:pt>
              </c:numCache>
            </c:numRef>
          </c:val>
          <c:extLst>
            <c:ext xmlns:c16="http://schemas.microsoft.com/office/drawing/2014/chart" uri="{C3380CC4-5D6E-409C-BE32-E72D297353CC}">
              <c16:uniqueId val="{00000036-3FAA-4328-8AFA-D3BFFC47C3A8}"/>
            </c:ext>
          </c:extLst>
        </c:ser>
        <c:dLbls>
          <c:showLegendKey val="0"/>
          <c:showVal val="0"/>
          <c:showCatName val="0"/>
          <c:showSerName val="0"/>
          <c:showPercent val="0"/>
          <c:showBubbleSize val="0"/>
        </c:dLbls>
        <c:gapWidth val="100"/>
        <c:overlap val="-24"/>
        <c:axId val="1521459456"/>
        <c:axId val="1521459936"/>
      </c:barChart>
      <c:catAx>
        <c:axId val="152145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21459936"/>
        <c:crosses val="autoZero"/>
        <c:auto val="1"/>
        <c:lblAlgn val="ctr"/>
        <c:lblOffset val="100"/>
        <c:noMultiLvlLbl val="0"/>
      </c:catAx>
      <c:valAx>
        <c:axId val="1521459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2145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ECommerceData.xlsx]PivotTables!MonthwiseSales</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Monthwise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PivotTables!$D$81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PivotTables!$C$82:$C$94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PivotTables!$D$82:$D$94</c:f>
              <c:numCache>
                <c:formatCode>"£"#,##0.00</c:formatCode>
                <c:ptCount val="12"/>
                <c:pt idx="0">
                  <c:v>66376.39</c:v>
                </c:pt>
                <c:pt idx="1">
                  <c:v>51459.270000000004</c:v>
                </c:pt>
                <c:pt idx="2">
                  <c:v>47828.73</c:v>
                </c:pt>
                <c:pt idx="3">
                  <c:v>57519.059999999983</c:v>
                </c:pt>
                <c:pt idx="4">
                  <c:v>64527.739999999983</c:v>
                </c:pt>
                <c:pt idx="5">
                  <c:v>48771.179999999993</c:v>
                </c:pt>
                <c:pt idx="6">
                  <c:v>71366.39</c:v>
                </c:pt>
                <c:pt idx="7">
                  <c:v>63436.740000000005</c:v>
                </c:pt>
                <c:pt idx="8">
                  <c:v>70603.749999999985</c:v>
                </c:pt>
                <c:pt idx="9">
                  <c:v>47063.220000000008</c:v>
                </c:pt>
                <c:pt idx="10">
                  <c:v>38224.370000000003</c:v>
                </c:pt>
                <c:pt idx="11">
                  <c:v>62818.720000000001</c:v>
                </c:pt>
              </c:numCache>
            </c:numRef>
          </c:val>
          <c:smooth val="0"/>
          <c:extLst>
            <c:ext xmlns:c16="http://schemas.microsoft.com/office/drawing/2014/chart" uri="{C3380CC4-5D6E-409C-BE32-E72D297353CC}">
              <c16:uniqueId val="{00000000-BF3D-4012-BFFD-4FFB0816EDF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65561120"/>
        <c:axId val="2065560160"/>
      </c:lineChart>
      <c:catAx>
        <c:axId val="2065561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065560160"/>
        <c:crosses val="autoZero"/>
        <c:auto val="1"/>
        <c:lblAlgn val="ctr"/>
        <c:lblOffset val="100"/>
        <c:noMultiLvlLbl val="0"/>
      </c:catAx>
      <c:valAx>
        <c:axId val="2065560160"/>
        <c:scaling>
          <c:orientation val="minMax"/>
        </c:scaling>
        <c:delete val="1"/>
        <c:axPos val="l"/>
        <c:numFmt formatCode="&quot;£&quot;#,##0.00" sourceLinked="1"/>
        <c:majorTickMark val="none"/>
        <c:minorTickMark val="none"/>
        <c:tickLblPos val="nextTo"/>
        <c:crossAx val="206556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ECommerceData.xlsx]PivotTables!AvgSales</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PivotTables!$D$97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PivotTables!$C$98:$C$102</c:f>
              <c:strCache>
                <c:ptCount val="4"/>
                <c:pt idx="0">
                  <c:v>Books</c:v>
                </c:pt>
                <c:pt idx="1">
                  <c:v>Clothing</c:v>
                </c:pt>
                <c:pt idx="2">
                  <c:v>Electronics</c:v>
                </c:pt>
                <c:pt idx="3">
                  <c:v>Home Decor</c:v>
                </c:pt>
              </c:strCache>
            </c:strRef>
          </c:cat>
          <c:val>
            <c:numRef>
              <c:f>PivotTables!$D$98:$D$102</c:f>
              <c:numCache>
                <c:formatCode>"£"#,##0.00</c:formatCode>
                <c:ptCount val="4"/>
                <c:pt idx="0">
                  <c:v>711.65729629629629</c:v>
                </c:pt>
                <c:pt idx="1">
                  <c:v>728.81868421052559</c:v>
                </c:pt>
                <c:pt idx="2">
                  <c:v>711.74606299212689</c:v>
                </c:pt>
                <c:pt idx="3">
                  <c:v>608.44326612903319</c:v>
                </c:pt>
              </c:numCache>
            </c:numRef>
          </c:val>
          <c:extLst>
            <c:ext xmlns:c16="http://schemas.microsoft.com/office/drawing/2014/chart" uri="{C3380CC4-5D6E-409C-BE32-E72D297353CC}">
              <c16:uniqueId val="{00000000-E905-4B66-95ED-E4E93A5B2239}"/>
            </c:ext>
          </c:extLst>
        </c:ser>
        <c:dLbls>
          <c:dLblPos val="inEnd"/>
          <c:showLegendKey val="0"/>
          <c:showVal val="1"/>
          <c:showCatName val="0"/>
          <c:showSerName val="0"/>
          <c:showPercent val="0"/>
          <c:showBubbleSize val="0"/>
        </c:dLbls>
        <c:gapWidth val="65"/>
        <c:axId val="1421806064"/>
        <c:axId val="1421807024"/>
      </c:barChart>
      <c:catAx>
        <c:axId val="1421806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1807024"/>
        <c:crosses val="autoZero"/>
        <c:auto val="1"/>
        <c:lblAlgn val="ctr"/>
        <c:lblOffset val="100"/>
        <c:noMultiLvlLbl val="0"/>
      </c:catAx>
      <c:valAx>
        <c:axId val="14218070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218060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ECommerceData.xlsx]PivotTables!TopSellingPdt</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 across the Products &amp; Avg Sale of each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PivotTables!$K$4</c:f>
              <c:strCache>
                <c:ptCount val="1"/>
                <c:pt idx="0">
                  <c:v>Sum of TotalValue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PivotTables!$J$5:$J$71</c:f>
              <c:strCache>
                <c:ptCount val="66"/>
                <c:pt idx="0">
                  <c:v>ActiveWear Biography</c:v>
                </c:pt>
                <c:pt idx="1">
                  <c:v>ActiveWear Cookbook</c:v>
                </c:pt>
                <c:pt idx="2">
                  <c:v>ActiveWear Cookware Set</c:v>
                </c:pt>
                <c:pt idx="3">
                  <c:v>ActiveWear Headphones</c:v>
                </c:pt>
                <c:pt idx="4">
                  <c:v>ActiveWear Jacket</c:v>
                </c:pt>
                <c:pt idx="5">
                  <c:v>ActiveWear Jeans</c:v>
                </c:pt>
                <c:pt idx="6">
                  <c:v>ActiveWear Rug</c:v>
                </c:pt>
                <c:pt idx="7">
                  <c:v>ActiveWear Running Shoes</c:v>
                </c:pt>
                <c:pt idx="8">
                  <c:v>ActiveWear Smartphone</c:v>
                </c:pt>
                <c:pt idx="9">
                  <c:v>ActiveWear Smartwatch</c:v>
                </c:pt>
                <c:pt idx="10">
                  <c:v>ActiveWear Textbook</c:v>
                </c:pt>
                <c:pt idx="11">
                  <c:v>ActiveWear T-Shirt</c:v>
                </c:pt>
                <c:pt idx="12">
                  <c:v>ActiveWear Wall Art</c:v>
                </c:pt>
                <c:pt idx="13">
                  <c:v>BookWorld Biography</c:v>
                </c:pt>
                <c:pt idx="14">
                  <c:v>BookWorld Bluetooth Speaker</c:v>
                </c:pt>
                <c:pt idx="15">
                  <c:v>BookWorld Cookbook</c:v>
                </c:pt>
                <c:pt idx="16">
                  <c:v>BookWorld Cookware Set</c:v>
                </c:pt>
                <c:pt idx="17">
                  <c:v>BookWorld Jacket</c:v>
                </c:pt>
                <c:pt idx="18">
                  <c:v>BookWorld Rug</c:v>
                </c:pt>
                <c:pt idx="19">
                  <c:v>BookWorld Running Shoes</c:v>
                </c:pt>
                <c:pt idx="20">
                  <c:v>BookWorld Smartwatch</c:v>
                </c:pt>
                <c:pt idx="21">
                  <c:v>BookWorld Sweater</c:v>
                </c:pt>
                <c:pt idx="22">
                  <c:v>BookWorld Wall Art</c:v>
                </c:pt>
                <c:pt idx="23">
                  <c:v>ComfortLiving Biography</c:v>
                </c:pt>
                <c:pt idx="24">
                  <c:v>ComfortLiving Bluetooth Speaker</c:v>
                </c:pt>
                <c:pt idx="25">
                  <c:v>ComfortLiving Cookware Set</c:v>
                </c:pt>
                <c:pt idx="26">
                  <c:v>ComfortLiving Desk Lamp</c:v>
                </c:pt>
                <c:pt idx="27">
                  <c:v>ComfortLiving Headphones</c:v>
                </c:pt>
                <c:pt idx="28">
                  <c:v>ComfortLiving Laptop</c:v>
                </c:pt>
                <c:pt idx="29">
                  <c:v>ComfortLiving Mystery Book</c:v>
                </c:pt>
                <c:pt idx="30">
                  <c:v>ComfortLiving Rug</c:v>
                </c:pt>
                <c:pt idx="31">
                  <c:v>ComfortLiving Smartphone</c:v>
                </c:pt>
                <c:pt idx="32">
                  <c:v>ComfortLiving Smartwatch</c:v>
                </c:pt>
                <c:pt idx="33">
                  <c:v>ComfortLiving Sweater</c:v>
                </c:pt>
                <c:pt idx="34">
                  <c:v>HomeSense Bluetooth Speaker</c:v>
                </c:pt>
                <c:pt idx="35">
                  <c:v>HomeSense Cookware Set</c:v>
                </c:pt>
                <c:pt idx="36">
                  <c:v>HomeSense Desk Lamp</c:v>
                </c:pt>
                <c:pt idx="37">
                  <c:v>HomeSense Headphones</c:v>
                </c:pt>
                <c:pt idx="38">
                  <c:v>HomeSense Novel</c:v>
                </c:pt>
                <c:pt idx="39">
                  <c:v>HomeSense Rug</c:v>
                </c:pt>
                <c:pt idx="40">
                  <c:v>HomeSense Running Shoes</c:v>
                </c:pt>
                <c:pt idx="41">
                  <c:v>HomeSense Sweater</c:v>
                </c:pt>
                <c:pt idx="42">
                  <c:v>HomeSense T-Shirt</c:v>
                </c:pt>
                <c:pt idx="43">
                  <c:v>HomeSense Wall Art</c:v>
                </c:pt>
                <c:pt idx="44">
                  <c:v>SoundWave Bluetooth Speaker</c:v>
                </c:pt>
                <c:pt idx="45">
                  <c:v>SoundWave Cookbook</c:v>
                </c:pt>
                <c:pt idx="46">
                  <c:v>SoundWave Desk Lamp</c:v>
                </c:pt>
                <c:pt idx="47">
                  <c:v>SoundWave Headphones</c:v>
                </c:pt>
                <c:pt idx="48">
                  <c:v>SoundWave Jacket</c:v>
                </c:pt>
                <c:pt idx="49">
                  <c:v>SoundWave Jeans</c:v>
                </c:pt>
                <c:pt idx="50">
                  <c:v>SoundWave Laptop</c:v>
                </c:pt>
                <c:pt idx="51">
                  <c:v>SoundWave Mystery Book</c:v>
                </c:pt>
                <c:pt idx="52">
                  <c:v>SoundWave Novel</c:v>
                </c:pt>
                <c:pt idx="53">
                  <c:v>SoundWave Rug</c:v>
                </c:pt>
                <c:pt idx="54">
                  <c:v>SoundWave Smartwatch</c:v>
                </c:pt>
                <c:pt idx="55">
                  <c:v>SoundWave Textbook</c:v>
                </c:pt>
                <c:pt idx="56">
                  <c:v>SoundWave T-Shirt</c:v>
                </c:pt>
                <c:pt idx="57">
                  <c:v>TechPro Cookbook</c:v>
                </c:pt>
                <c:pt idx="58">
                  <c:v>TechPro Headphones</c:v>
                </c:pt>
                <c:pt idx="59">
                  <c:v>TechPro Novel</c:v>
                </c:pt>
                <c:pt idx="60">
                  <c:v>TechPro Rug</c:v>
                </c:pt>
                <c:pt idx="61">
                  <c:v>TechPro Running Shoes</c:v>
                </c:pt>
                <c:pt idx="62">
                  <c:v>TechPro Smartwatch</c:v>
                </c:pt>
                <c:pt idx="63">
                  <c:v>TechPro Textbook</c:v>
                </c:pt>
                <c:pt idx="64">
                  <c:v>TechPro T-Shirt</c:v>
                </c:pt>
                <c:pt idx="65">
                  <c:v>TechPro Vase</c:v>
                </c:pt>
              </c:strCache>
            </c:strRef>
          </c:cat>
          <c:val>
            <c:numRef>
              <c:f>PivotTables!$K$5:$K$71</c:f>
              <c:numCache>
                <c:formatCode>"£"#,##0.00</c:formatCode>
                <c:ptCount val="66"/>
                <c:pt idx="0">
                  <c:v>3047.4</c:v>
                </c:pt>
                <c:pt idx="1">
                  <c:v>6112.92</c:v>
                </c:pt>
                <c:pt idx="2">
                  <c:v>18083.730000000007</c:v>
                </c:pt>
                <c:pt idx="3">
                  <c:v>13958.34</c:v>
                </c:pt>
                <c:pt idx="4">
                  <c:v>22712.560000000005</c:v>
                </c:pt>
                <c:pt idx="5">
                  <c:v>11161.539999999999</c:v>
                </c:pt>
                <c:pt idx="6">
                  <c:v>22314.429999999997</c:v>
                </c:pt>
                <c:pt idx="7">
                  <c:v>7505.7599999999993</c:v>
                </c:pt>
                <c:pt idx="8">
                  <c:v>10307.1</c:v>
                </c:pt>
                <c:pt idx="9">
                  <c:v>39096.969999999994</c:v>
                </c:pt>
                <c:pt idx="10">
                  <c:v>17257.860000000004</c:v>
                </c:pt>
                <c:pt idx="11">
                  <c:v>795.34</c:v>
                </c:pt>
                <c:pt idx="12">
                  <c:v>11488.939999999999</c:v>
                </c:pt>
                <c:pt idx="13">
                  <c:v>15080.210000000005</c:v>
                </c:pt>
                <c:pt idx="14">
                  <c:v>2790.1499999999996</c:v>
                </c:pt>
                <c:pt idx="15">
                  <c:v>19221.990000000002</c:v>
                </c:pt>
                <c:pt idx="16">
                  <c:v>4317.9399999999996</c:v>
                </c:pt>
                <c:pt idx="17">
                  <c:v>8941.1999999999989</c:v>
                </c:pt>
                <c:pt idx="18">
                  <c:v>1722.4199999999998</c:v>
                </c:pt>
                <c:pt idx="19">
                  <c:v>10119.200000000001</c:v>
                </c:pt>
                <c:pt idx="20">
                  <c:v>3083.4</c:v>
                </c:pt>
                <c:pt idx="21">
                  <c:v>18743.789999999997</c:v>
                </c:pt>
                <c:pt idx="22">
                  <c:v>4875.1499999999996</c:v>
                </c:pt>
                <c:pt idx="23">
                  <c:v>3681.9199999999996</c:v>
                </c:pt>
                <c:pt idx="24">
                  <c:v>7516.9999999999982</c:v>
                </c:pt>
                <c:pt idx="25">
                  <c:v>4301.91</c:v>
                </c:pt>
                <c:pt idx="26">
                  <c:v>1694.16</c:v>
                </c:pt>
                <c:pt idx="27">
                  <c:v>2394</c:v>
                </c:pt>
                <c:pt idx="28">
                  <c:v>647.7600000000001</c:v>
                </c:pt>
                <c:pt idx="29">
                  <c:v>8737.7999999999993</c:v>
                </c:pt>
                <c:pt idx="30">
                  <c:v>1063.81</c:v>
                </c:pt>
                <c:pt idx="31">
                  <c:v>13232.12</c:v>
                </c:pt>
                <c:pt idx="32">
                  <c:v>8052.9900000000016</c:v>
                </c:pt>
                <c:pt idx="33">
                  <c:v>13487.949999999999</c:v>
                </c:pt>
                <c:pt idx="34">
                  <c:v>5080.93</c:v>
                </c:pt>
                <c:pt idx="35">
                  <c:v>12078.180000000002</c:v>
                </c:pt>
                <c:pt idx="36">
                  <c:v>15701.319999999998</c:v>
                </c:pt>
                <c:pt idx="37">
                  <c:v>2860.74</c:v>
                </c:pt>
                <c:pt idx="38">
                  <c:v>14592.239999999998</c:v>
                </c:pt>
                <c:pt idx="39">
                  <c:v>5529.6800000000012</c:v>
                </c:pt>
                <c:pt idx="40">
                  <c:v>10405.66</c:v>
                </c:pt>
                <c:pt idx="41">
                  <c:v>4083.6599999999994</c:v>
                </c:pt>
                <c:pt idx="42">
                  <c:v>7528.9000000000005</c:v>
                </c:pt>
                <c:pt idx="43">
                  <c:v>5226.5199999999995</c:v>
                </c:pt>
                <c:pt idx="44">
                  <c:v>1223.2199999999998</c:v>
                </c:pt>
                <c:pt idx="45">
                  <c:v>15102.719999999998</c:v>
                </c:pt>
                <c:pt idx="46">
                  <c:v>17920.099999999999</c:v>
                </c:pt>
                <c:pt idx="47">
                  <c:v>25211.64</c:v>
                </c:pt>
                <c:pt idx="48">
                  <c:v>5676.96</c:v>
                </c:pt>
                <c:pt idx="49">
                  <c:v>13947.199999999999</c:v>
                </c:pt>
                <c:pt idx="50">
                  <c:v>4798.880000000001</c:v>
                </c:pt>
                <c:pt idx="51">
                  <c:v>9412.0300000000007</c:v>
                </c:pt>
                <c:pt idx="52">
                  <c:v>24507.899999999998</c:v>
                </c:pt>
                <c:pt idx="53">
                  <c:v>8396.0000000000018</c:v>
                </c:pt>
                <c:pt idx="54">
                  <c:v>7235.58</c:v>
                </c:pt>
                <c:pt idx="55">
                  <c:v>8093.2800000000016</c:v>
                </c:pt>
                <c:pt idx="56">
                  <c:v>8672.0399999999991</c:v>
                </c:pt>
                <c:pt idx="57">
                  <c:v>17905.2</c:v>
                </c:pt>
                <c:pt idx="58">
                  <c:v>19513.799999999996</c:v>
                </c:pt>
                <c:pt idx="59">
                  <c:v>11126.040000000005</c:v>
                </c:pt>
                <c:pt idx="60">
                  <c:v>6873.5</c:v>
                </c:pt>
                <c:pt idx="61">
                  <c:v>8124.7600000000011</c:v>
                </c:pt>
                <c:pt idx="62">
                  <c:v>13778.880000000003</c:v>
                </c:pt>
                <c:pt idx="63">
                  <c:v>18267.960000000003</c:v>
                </c:pt>
                <c:pt idx="64">
                  <c:v>14264.140000000001</c:v>
                </c:pt>
                <c:pt idx="65">
                  <c:v>9306.14</c:v>
                </c:pt>
              </c:numCache>
            </c:numRef>
          </c:val>
          <c:extLst>
            <c:ext xmlns:c16="http://schemas.microsoft.com/office/drawing/2014/chart" uri="{C3380CC4-5D6E-409C-BE32-E72D297353CC}">
              <c16:uniqueId val="{00000000-23D4-4F83-9101-53AE746E0CE9}"/>
            </c:ext>
          </c:extLst>
        </c:ser>
        <c:dLbls>
          <c:showLegendKey val="0"/>
          <c:showVal val="0"/>
          <c:showCatName val="0"/>
          <c:showSerName val="0"/>
          <c:showPercent val="0"/>
          <c:showBubbleSize val="0"/>
        </c:dLbls>
        <c:gapWidth val="150"/>
        <c:axId val="381115903"/>
        <c:axId val="381112543"/>
      </c:barChart>
      <c:lineChart>
        <c:grouping val="standard"/>
        <c:varyColors val="0"/>
        <c:ser>
          <c:idx val="1"/>
          <c:order val="1"/>
          <c:tx>
            <c:strRef>
              <c:f>PivotTables!$L$4</c:f>
              <c:strCache>
                <c:ptCount val="1"/>
                <c:pt idx="0">
                  <c:v>Average of TotalValue2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PivotTables!$J$5:$J$71</c:f>
              <c:strCache>
                <c:ptCount val="66"/>
                <c:pt idx="0">
                  <c:v>ActiveWear Biography</c:v>
                </c:pt>
                <c:pt idx="1">
                  <c:v>ActiveWear Cookbook</c:v>
                </c:pt>
                <c:pt idx="2">
                  <c:v>ActiveWear Cookware Set</c:v>
                </c:pt>
                <c:pt idx="3">
                  <c:v>ActiveWear Headphones</c:v>
                </c:pt>
                <c:pt idx="4">
                  <c:v>ActiveWear Jacket</c:v>
                </c:pt>
                <c:pt idx="5">
                  <c:v>ActiveWear Jeans</c:v>
                </c:pt>
                <c:pt idx="6">
                  <c:v>ActiveWear Rug</c:v>
                </c:pt>
                <c:pt idx="7">
                  <c:v>ActiveWear Running Shoes</c:v>
                </c:pt>
                <c:pt idx="8">
                  <c:v>ActiveWear Smartphone</c:v>
                </c:pt>
                <c:pt idx="9">
                  <c:v>ActiveWear Smartwatch</c:v>
                </c:pt>
                <c:pt idx="10">
                  <c:v>ActiveWear Textbook</c:v>
                </c:pt>
                <c:pt idx="11">
                  <c:v>ActiveWear T-Shirt</c:v>
                </c:pt>
                <c:pt idx="12">
                  <c:v>ActiveWear Wall Art</c:v>
                </c:pt>
                <c:pt idx="13">
                  <c:v>BookWorld Biography</c:v>
                </c:pt>
                <c:pt idx="14">
                  <c:v>BookWorld Bluetooth Speaker</c:v>
                </c:pt>
                <c:pt idx="15">
                  <c:v>BookWorld Cookbook</c:v>
                </c:pt>
                <c:pt idx="16">
                  <c:v>BookWorld Cookware Set</c:v>
                </c:pt>
                <c:pt idx="17">
                  <c:v>BookWorld Jacket</c:v>
                </c:pt>
                <c:pt idx="18">
                  <c:v>BookWorld Rug</c:v>
                </c:pt>
                <c:pt idx="19">
                  <c:v>BookWorld Running Shoes</c:v>
                </c:pt>
                <c:pt idx="20">
                  <c:v>BookWorld Smartwatch</c:v>
                </c:pt>
                <c:pt idx="21">
                  <c:v>BookWorld Sweater</c:v>
                </c:pt>
                <c:pt idx="22">
                  <c:v>BookWorld Wall Art</c:v>
                </c:pt>
                <c:pt idx="23">
                  <c:v>ComfortLiving Biography</c:v>
                </c:pt>
                <c:pt idx="24">
                  <c:v>ComfortLiving Bluetooth Speaker</c:v>
                </c:pt>
                <c:pt idx="25">
                  <c:v>ComfortLiving Cookware Set</c:v>
                </c:pt>
                <c:pt idx="26">
                  <c:v>ComfortLiving Desk Lamp</c:v>
                </c:pt>
                <c:pt idx="27">
                  <c:v>ComfortLiving Headphones</c:v>
                </c:pt>
                <c:pt idx="28">
                  <c:v>ComfortLiving Laptop</c:v>
                </c:pt>
                <c:pt idx="29">
                  <c:v>ComfortLiving Mystery Book</c:v>
                </c:pt>
                <c:pt idx="30">
                  <c:v>ComfortLiving Rug</c:v>
                </c:pt>
                <c:pt idx="31">
                  <c:v>ComfortLiving Smartphone</c:v>
                </c:pt>
                <c:pt idx="32">
                  <c:v>ComfortLiving Smartwatch</c:v>
                </c:pt>
                <c:pt idx="33">
                  <c:v>ComfortLiving Sweater</c:v>
                </c:pt>
                <c:pt idx="34">
                  <c:v>HomeSense Bluetooth Speaker</c:v>
                </c:pt>
                <c:pt idx="35">
                  <c:v>HomeSense Cookware Set</c:v>
                </c:pt>
                <c:pt idx="36">
                  <c:v>HomeSense Desk Lamp</c:v>
                </c:pt>
                <c:pt idx="37">
                  <c:v>HomeSense Headphones</c:v>
                </c:pt>
                <c:pt idx="38">
                  <c:v>HomeSense Novel</c:v>
                </c:pt>
                <c:pt idx="39">
                  <c:v>HomeSense Rug</c:v>
                </c:pt>
                <c:pt idx="40">
                  <c:v>HomeSense Running Shoes</c:v>
                </c:pt>
                <c:pt idx="41">
                  <c:v>HomeSense Sweater</c:v>
                </c:pt>
                <c:pt idx="42">
                  <c:v>HomeSense T-Shirt</c:v>
                </c:pt>
                <c:pt idx="43">
                  <c:v>HomeSense Wall Art</c:v>
                </c:pt>
                <c:pt idx="44">
                  <c:v>SoundWave Bluetooth Speaker</c:v>
                </c:pt>
                <c:pt idx="45">
                  <c:v>SoundWave Cookbook</c:v>
                </c:pt>
                <c:pt idx="46">
                  <c:v>SoundWave Desk Lamp</c:v>
                </c:pt>
                <c:pt idx="47">
                  <c:v>SoundWave Headphones</c:v>
                </c:pt>
                <c:pt idx="48">
                  <c:v>SoundWave Jacket</c:v>
                </c:pt>
                <c:pt idx="49">
                  <c:v>SoundWave Jeans</c:v>
                </c:pt>
                <c:pt idx="50">
                  <c:v>SoundWave Laptop</c:v>
                </c:pt>
                <c:pt idx="51">
                  <c:v>SoundWave Mystery Book</c:v>
                </c:pt>
                <c:pt idx="52">
                  <c:v>SoundWave Novel</c:v>
                </c:pt>
                <c:pt idx="53">
                  <c:v>SoundWave Rug</c:v>
                </c:pt>
                <c:pt idx="54">
                  <c:v>SoundWave Smartwatch</c:v>
                </c:pt>
                <c:pt idx="55">
                  <c:v>SoundWave Textbook</c:v>
                </c:pt>
                <c:pt idx="56">
                  <c:v>SoundWave T-Shirt</c:v>
                </c:pt>
                <c:pt idx="57">
                  <c:v>TechPro Cookbook</c:v>
                </c:pt>
                <c:pt idx="58">
                  <c:v>TechPro Headphones</c:v>
                </c:pt>
                <c:pt idx="59">
                  <c:v>TechPro Novel</c:v>
                </c:pt>
                <c:pt idx="60">
                  <c:v>TechPro Rug</c:v>
                </c:pt>
                <c:pt idx="61">
                  <c:v>TechPro Running Shoes</c:v>
                </c:pt>
                <c:pt idx="62">
                  <c:v>TechPro Smartwatch</c:v>
                </c:pt>
                <c:pt idx="63">
                  <c:v>TechPro Textbook</c:v>
                </c:pt>
                <c:pt idx="64">
                  <c:v>TechPro T-Shirt</c:v>
                </c:pt>
                <c:pt idx="65">
                  <c:v>TechPro Vase</c:v>
                </c:pt>
              </c:strCache>
            </c:strRef>
          </c:cat>
          <c:val>
            <c:numRef>
              <c:f>PivotTables!$L$5:$L$71</c:f>
              <c:numCache>
                <c:formatCode>"£"#,##0.00</c:formatCode>
                <c:ptCount val="66"/>
                <c:pt idx="0">
                  <c:v>380.92500000000001</c:v>
                </c:pt>
                <c:pt idx="1">
                  <c:v>679.21333333333337</c:v>
                </c:pt>
                <c:pt idx="2">
                  <c:v>861.13000000000034</c:v>
                </c:pt>
                <c:pt idx="3">
                  <c:v>997.02428571428572</c:v>
                </c:pt>
                <c:pt idx="4">
                  <c:v>873.56000000000017</c:v>
                </c:pt>
                <c:pt idx="5">
                  <c:v>1116.154</c:v>
                </c:pt>
                <c:pt idx="6">
                  <c:v>769.46310344827577</c:v>
                </c:pt>
                <c:pt idx="7">
                  <c:v>577.36615384615379</c:v>
                </c:pt>
                <c:pt idx="8">
                  <c:v>687.14</c:v>
                </c:pt>
                <c:pt idx="9">
                  <c:v>977.4242499999998</c:v>
                </c:pt>
                <c:pt idx="10">
                  <c:v>750.34173913043492</c:v>
                </c:pt>
                <c:pt idx="11">
                  <c:v>79.534000000000006</c:v>
                </c:pt>
                <c:pt idx="12">
                  <c:v>883.76461538461524</c:v>
                </c:pt>
                <c:pt idx="13">
                  <c:v>502.6736666666668</c:v>
                </c:pt>
                <c:pt idx="14">
                  <c:v>279.01499999999999</c:v>
                </c:pt>
                <c:pt idx="15">
                  <c:v>961.09950000000003</c:v>
                </c:pt>
                <c:pt idx="16">
                  <c:v>616.8485714285714</c:v>
                </c:pt>
                <c:pt idx="17">
                  <c:v>745.09999999999991</c:v>
                </c:pt>
                <c:pt idx="18">
                  <c:v>246.05999999999997</c:v>
                </c:pt>
                <c:pt idx="19">
                  <c:v>1124.3555555555556</c:v>
                </c:pt>
                <c:pt idx="20">
                  <c:v>280.30909090909091</c:v>
                </c:pt>
                <c:pt idx="21">
                  <c:v>986.51526315789454</c:v>
                </c:pt>
                <c:pt idx="22">
                  <c:v>696.44999999999993</c:v>
                </c:pt>
                <c:pt idx="23">
                  <c:v>184.09599999999998</c:v>
                </c:pt>
                <c:pt idx="24">
                  <c:v>578.23076923076906</c:v>
                </c:pt>
                <c:pt idx="25">
                  <c:v>430.19099999999997</c:v>
                </c:pt>
                <c:pt idx="26">
                  <c:v>169.416</c:v>
                </c:pt>
                <c:pt idx="27">
                  <c:v>299.25</c:v>
                </c:pt>
                <c:pt idx="28">
                  <c:v>64.77600000000001</c:v>
                </c:pt>
                <c:pt idx="29">
                  <c:v>1248.2571428571428</c:v>
                </c:pt>
                <c:pt idx="30">
                  <c:v>132.97624999999999</c:v>
                </c:pt>
                <c:pt idx="31">
                  <c:v>1202.92</c:v>
                </c:pt>
                <c:pt idx="32">
                  <c:v>732.09000000000015</c:v>
                </c:pt>
                <c:pt idx="33">
                  <c:v>1226.1772727272726</c:v>
                </c:pt>
                <c:pt idx="34">
                  <c:v>725.8471428571429</c:v>
                </c:pt>
                <c:pt idx="35">
                  <c:v>1098.0163636363638</c:v>
                </c:pt>
                <c:pt idx="36">
                  <c:v>560.7614285714285</c:v>
                </c:pt>
                <c:pt idx="37">
                  <c:v>357.59249999999997</c:v>
                </c:pt>
                <c:pt idx="38">
                  <c:v>912.01499999999987</c:v>
                </c:pt>
                <c:pt idx="39">
                  <c:v>325.27529411764715</c:v>
                </c:pt>
                <c:pt idx="40">
                  <c:v>1040.566</c:v>
                </c:pt>
                <c:pt idx="41">
                  <c:v>214.92947368421051</c:v>
                </c:pt>
                <c:pt idx="42">
                  <c:v>358.51904761904763</c:v>
                </c:pt>
                <c:pt idx="43">
                  <c:v>348.43466666666666</c:v>
                </c:pt>
                <c:pt idx="44">
                  <c:v>174.74571428571426</c:v>
                </c:pt>
                <c:pt idx="45">
                  <c:v>520.78344827586193</c:v>
                </c:pt>
                <c:pt idx="46">
                  <c:v>779.13478260869556</c:v>
                </c:pt>
                <c:pt idx="47">
                  <c:v>663.46421052631581</c:v>
                </c:pt>
                <c:pt idx="48">
                  <c:v>1135.3920000000001</c:v>
                </c:pt>
                <c:pt idx="49">
                  <c:v>734.06315789473683</c:v>
                </c:pt>
                <c:pt idx="50">
                  <c:v>685.55428571428581</c:v>
                </c:pt>
                <c:pt idx="51">
                  <c:v>553.64882352941186</c:v>
                </c:pt>
                <c:pt idx="52">
                  <c:v>1225.395</c:v>
                </c:pt>
                <c:pt idx="53">
                  <c:v>763.27272727272748</c:v>
                </c:pt>
                <c:pt idx="54">
                  <c:v>482.37200000000001</c:v>
                </c:pt>
                <c:pt idx="55">
                  <c:v>735.75272727272738</c:v>
                </c:pt>
                <c:pt idx="56">
                  <c:v>1084.0049999999999</c:v>
                </c:pt>
                <c:pt idx="57">
                  <c:v>1193.68</c:v>
                </c:pt>
                <c:pt idx="58">
                  <c:v>1147.8705882352938</c:v>
                </c:pt>
                <c:pt idx="59">
                  <c:v>556.30200000000025</c:v>
                </c:pt>
                <c:pt idx="60">
                  <c:v>687.35</c:v>
                </c:pt>
                <c:pt idx="61">
                  <c:v>677.06333333333339</c:v>
                </c:pt>
                <c:pt idx="62">
                  <c:v>1148.2400000000002</c:v>
                </c:pt>
                <c:pt idx="63">
                  <c:v>730.71840000000009</c:v>
                </c:pt>
                <c:pt idx="64">
                  <c:v>594.33916666666676</c:v>
                </c:pt>
                <c:pt idx="65">
                  <c:v>443.14952380952377</c:v>
                </c:pt>
              </c:numCache>
            </c:numRef>
          </c:val>
          <c:smooth val="0"/>
          <c:extLst>
            <c:ext xmlns:c16="http://schemas.microsoft.com/office/drawing/2014/chart" uri="{C3380CC4-5D6E-409C-BE32-E72D297353CC}">
              <c16:uniqueId val="{00000001-23D4-4F83-9101-53AE746E0CE9}"/>
            </c:ext>
          </c:extLst>
        </c:ser>
        <c:dLbls>
          <c:showLegendKey val="0"/>
          <c:showVal val="0"/>
          <c:showCatName val="0"/>
          <c:showSerName val="0"/>
          <c:showPercent val="0"/>
          <c:showBubbleSize val="0"/>
        </c:dLbls>
        <c:marker val="1"/>
        <c:smooth val="0"/>
        <c:axId val="1885703071"/>
        <c:axId val="1885701631"/>
      </c:lineChart>
      <c:catAx>
        <c:axId val="18857030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5701631"/>
        <c:crosses val="autoZero"/>
        <c:auto val="1"/>
        <c:lblAlgn val="ctr"/>
        <c:lblOffset val="100"/>
        <c:noMultiLvlLbl val="0"/>
      </c:catAx>
      <c:valAx>
        <c:axId val="1885701631"/>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5703071"/>
        <c:crosses val="autoZero"/>
        <c:crossBetween val="between"/>
      </c:valAx>
      <c:valAx>
        <c:axId val="381112543"/>
        <c:scaling>
          <c:orientation val="minMax"/>
        </c:scaling>
        <c:delete val="0"/>
        <c:axPos val="r"/>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115903"/>
        <c:crosses val="max"/>
        <c:crossBetween val="between"/>
      </c:valAx>
      <c:catAx>
        <c:axId val="381115903"/>
        <c:scaling>
          <c:orientation val="minMax"/>
        </c:scaling>
        <c:delete val="1"/>
        <c:axPos val="b"/>
        <c:numFmt formatCode="General" sourceLinked="1"/>
        <c:majorTickMark val="none"/>
        <c:minorTickMark val="none"/>
        <c:tickLblPos val="nextTo"/>
        <c:crossAx val="3811125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ECommerceData.xlsx]PivotTables!ClientAccountSetup</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Client Account Setup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PivotTables!$O$4:$O$5</c:f>
              <c:strCache>
                <c:ptCount val="1"/>
                <c:pt idx="0">
                  <c:v>2022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PivotTables!$N$6:$N$18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PivotTables!$O$6:$O$18</c:f>
              <c:numCache>
                <c:formatCode>General</c:formatCode>
                <c:ptCount val="12"/>
                <c:pt idx="0">
                  <c:v>1</c:v>
                </c:pt>
                <c:pt idx="1">
                  <c:v>7</c:v>
                </c:pt>
                <c:pt idx="2">
                  <c:v>8</c:v>
                </c:pt>
                <c:pt idx="3">
                  <c:v>8</c:v>
                </c:pt>
                <c:pt idx="4">
                  <c:v>8</c:v>
                </c:pt>
                <c:pt idx="5">
                  <c:v>5</c:v>
                </c:pt>
                <c:pt idx="6">
                  <c:v>4</c:v>
                </c:pt>
                <c:pt idx="7">
                  <c:v>4</c:v>
                </c:pt>
                <c:pt idx="8">
                  <c:v>6</c:v>
                </c:pt>
                <c:pt idx="9">
                  <c:v>3</c:v>
                </c:pt>
                <c:pt idx="10">
                  <c:v>3</c:v>
                </c:pt>
                <c:pt idx="11">
                  <c:v>7</c:v>
                </c:pt>
              </c:numCache>
            </c:numRef>
          </c:val>
          <c:extLst>
            <c:ext xmlns:c16="http://schemas.microsoft.com/office/drawing/2014/chart" uri="{C3380CC4-5D6E-409C-BE32-E72D297353CC}">
              <c16:uniqueId val="{00000000-D4D9-4309-A574-B3DDD06A2D59}"/>
            </c:ext>
          </c:extLst>
        </c:ser>
        <c:dLbls>
          <c:showLegendKey val="0"/>
          <c:showVal val="0"/>
          <c:showCatName val="0"/>
          <c:showSerName val="0"/>
          <c:showPercent val="0"/>
          <c:showBubbleSize val="0"/>
        </c:dLbls>
        <c:gapWidth val="247"/>
        <c:overlap val="100"/>
        <c:axId val="1102500095"/>
        <c:axId val="1102499615"/>
      </c:barChart>
      <c:lineChart>
        <c:grouping val="standard"/>
        <c:varyColors val="0"/>
        <c:ser>
          <c:idx val="1"/>
          <c:order val="1"/>
          <c:tx>
            <c:strRef>
              <c:f>PivotTables!$P$4:$P$5</c:f>
              <c:strCache>
                <c:ptCount val="1"/>
                <c:pt idx="0">
                  <c:v>2023</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PivotTables!$N$6:$N$18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PivotTables!$P$6:$P$18</c:f>
              <c:numCache>
                <c:formatCode>General</c:formatCode>
                <c:ptCount val="12"/>
                <c:pt idx="0">
                  <c:v>5</c:v>
                </c:pt>
                <c:pt idx="1">
                  <c:v>6</c:v>
                </c:pt>
                <c:pt idx="2">
                  <c:v>8</c:v>
                </c:pt>
                <c:pt idx="3">
                  <c:v>6</c:v>
                </c:pt>
                <c:pt idx="4">
                  <c:v>3</c:v>
                </c:pt>
                <c:pt idx="5">
                  <c:v>3</c:v>
                </c:pt>
                <c:pt idx="6">
                  <c:v>3</c:v>
                </c:pt>
                <c:pt idx="7">
                  <c:v>2</c:v>
                </c:pt>
                <c:pt idx="8">
                  <c:v>4</c:v>
                </c:pt>
                <c:pt idx="9">
                  <c:v>7</c:v>
                </c:pt>
                <c:pt idx="10">
                  <c:v>5</c:v>
                </c:pt>
                <c:pt idx="11">
                  <c:v>5</c:v>
                </c:pt>
              </c:numCache>
            </c:numRef>
          </c:val>
          <c:smooth val="0"/>
          <c:extLst>
            <c:ext xmlns:c16="http://schemas.microsoft.com/office/drawing/2014/chart" uri="{C3380CC4-5D6E-409C-BE32-E72D297353CC}">
              <c16:uniqueId val="{00000001-D4D9-4309-A574-B3DDD06A2D59}"/>
            </c:ext>
          </c:extLst>
        </c:ser>
        <c:ser>
          <c:idx val="2"/>
          <c:order val="2"/>
          <c:tx>
            <c:strRef>
              <c:f>PivotTables!$Q$4:$Q$5</c:f>
              <c:strCache>
                <c:ptCount val="1"/>
                <c:pt idx="0">
                  <c:v>2024</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PivotTables!$N$6:$N$18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PivotTables!$Q$6:$Q$18</c:f>
              <c:numCache>
                <c:formatCode>General</c:formatCode>
                <c:ptCount val="12"/>
                <c:pt idx="0">
                  <c:v>9</c:v>
                </c:pt>
                <c:pt idx="1">
                  <c:v>8</c:v>
                </c:pt>
                <c:pt idx="2">
                  <c:v>4</c:v>
                </c:pt>
                <c:pt idx="3">
                  <c:v>10</c:v>
                </c:pt>
                <c:pt idx="4">
                  <c:v>6</c:v>
                </c:pt>
                <c:pt idx="5">
                  <c:v>4</c:v>
                </c:pt>
                <c:pt idx="6">
                  <c:v>6</c:v>
                </c:pt>
                <c:pt idx="7">
                  <c:v>4</c:v>
                </c:pt>
                <c:pt idx="8">
                  <c:v>11</c:v>
                </c:pt>
                <c:pt idx="9">
                  <c:v>5</c:v>
                </c:pt>
                <c:pt idx="10">
                  <c:v>11</c:v>
                </c:pt>
                <c:pt idx="11">
                  <c:v>1</c:v>
                </c:pt>
              </c:numCache>
            </c:numRef>
          </c:val>
          <c:smooth val="0"/>
          <c:extLst>
            <c:ext xmlns:c16="http://schemas.microsoft.com/office/drawing/2014/chart" uri="{C3380CC4-5D6E-409C-BE32-E72D297353CC}">
              <c16:uniqueId val="{00000002-D4D9-4309-A574-B3DDD06A2D59}"/>
            </c:ext>
          </c:extLst>
        </c:ser>
        <c:dLbls>
          <c:showLegendKey val="0"/>
          <c:showVal val="0"/>
          <c:showCatName val="0"/>
          <c:showSerName val="0"/>
          <c:showPercent val="0"/>
          <c:showBubbleSize val="0"/>
        </c:dLbls>
        <c:marker val="1"/>
        <c:smooth val="0"/>
        <c:axId val="1102500095"/>
        <c:axId val="1102499615"/>
      </c:lineChart>
      <c:catAx>
        <c:axId val="1102500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99615"/>
        <c:crosses val="autoZero"/>
        <c:auto val="1"/>
        <c:lblAlgn val="ctr"/>
        <c:lblOffset val="100"/>
        <c:noMultiLvlLbl val="0"/>
      </c:catAx>
      <c:valAx>
        <c:axId val="11024996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50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ECommerceData.xlsx]PivotTables!CustomerStatsRegion</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Region-wise Customers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PivotTables!$O$21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0-C0D0-4D96-9668-63A0AE7D443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0D0-4D96-9668-63A0AE7D443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0D0-4D96-9668-63A0AE7D443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0D0-4D96-9668-63A0AE7D443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0-C0D0-4D96-9668-63A0AE7D443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C0D0-4D96-9668-63A0AE7D443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C0D0-4D96-9668-63A0AE7D443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C0D0-4D96-9668-63A0AE7D443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PivotTables!$N$22:$N$26</c:f>
              <c:strCache>
                <c:ptCount val="4"/>
                <c:pt idx="0">
                  <c:v>Asia</c:v>
                </c:pt>
                <c:pt idx="1">
                  <c:v>Europe</c:v>
                </c:pt>
                <c:pt idx="2">
                  <c:v>North America</c:v>
                </c:pt>
                <c:pt idx="3">
                  <c:v>South America</c:v>
                </c:pt>
              </c:strCache>
            </c:strRef>
          </c:cat>
          <c:val>
            <c:numRef>
              <c:f>PivotTables!$O$22:$O$26</c:f>
              <c:numCache>
                <c:formatCode>General</c:formatCode>
                <c:ptCount val="4"/>
                <c:pt idx="0">
                  <c:v>218</c:v>
                </c:pt>
                <c:pt idx="1">
                  <c:v>234</c:v>
                </c:pt>
                <c:pt idx="2">
                  <c:v>244</c:v>
                </c:pt>
                <c:pt idx="3">
                  <c:v>304</c:v>
                </c:pt>
              </c:numCache>
            </c:numRef>
          </c:val>
          <c:extLst>
            <c:ext xmlns:c16="http://schemas.microsoft.com/office/drawing/2014/chart" uri="{C3380CC4-5D6E-409C-BE32-E72D297353CC}">
              <c16:uniqueId val="{00000000-E8DE-40C8-8A26-A4A11CEC30AB}"/>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ECommerceData.xlsx]PivotTables!NoOfPdtSold</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u="none" strike="noStrike" baseline="0"/>
              <a:t>Best Selling Products </a:t>
            </a:r>
            <a:endParaRPr lang="en-US" sz="1800" b="1"/>
          </a:p>
        </c:rich>
      </c:tx>
      <c:layout>
        <c:manualLayout>
          <c:xMode val="edge"/>
          <c:yMode val="edge"/>
          <c:x val="0.36869813659730805"/>
          <c:y val="4.6895233250694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13060039922541E-2"/>
          <c:y val="9.3936768429232431E-2"/>
          <c:w val="0.87706385992338509"/>
          <c:h val="0.6402353606048562"/>
        </c:manualLayout>
      </c:layout>
      <c:barChart>
        <c:barDir val="col"/>
        <c:grouping val="clustered"/>
        <c:varyColors val="0"/>
        <c:ser>
          <c:idx val="0"/>
          <c:order val="0"/>
          <c:tx>
            <c:strRef>
              <c:f>PivotTables!$K$74</c:f>
              <c:strCache>
                <c:ptCount val="1"/>
                <c:pt idx="0">
                  <c:v>Total</c:v>
                </c:pt>
              </c:strCache>
            </c:strRef>
          </c:tx>
          <c:spPr>
            <a:solidFill>
              <a:schemeClr val="accent1"/>
            </a:solidFill>
            <a:ln w="25400">
              <a:noFill/>
            </a:ln>
            <a:effectLst/>
          </c:spPr>
          <c:invertIfNegative val="0"/>
          <c:cat>
            <c:strRef>
              <c:f>PivotTables!$J$75:$J$141</c:f>
              <c:strCache>
                <c:ptCount val="66"/>
                <c:pt idx="0">
                  <c:v>ActiveWear Biography</c:v>
                </c:pt>
                <c:pt idx="1">
                  <c:v>ActiveWear Cookbook</c:v>
                </c:pt>
                <c:pt idx="2">
                  <c:v>ActiveWear Cookware Set</c:v>
                </c:pt>
                <c:pt idx="3">
                  <c:v>ActiveWear Headphones</c:v>
                </c:pt>
                <c:pt idx="4">
                  <c:v>ActiveWear Jacket</c:v>
                </c:pt>
                <c:pt idx="5">
                  <c:v>ActiveWear Jeans</c:v>
                </c:pt>
                <c:pt idx="6">
                  <c:v>ActiveWear Rug</c:v>
                </c:pt>
                <c:pt idx="7">
                  <c:v>ActiveWear Running Shoes</c:v>
                </c:pt>
                <c:pt idx="8">
                  <c:v>ActiveWear Smartphone</c:v>
                </c:pt>
                <c:pt idx="9">
                  <c:v>ActiveWear Smartwatch</c:v>
                </c:pt>
                <c:pt idx="10">
                  <c:v>ActiveWear Textbook</c:v>
                </c:pt>
                <c:pt idx="11">
                  <c:v>ActiveWear T-Shirt</c:v>
                </c:pt>
                <c:pt idx="12">
                  <c:v>ActiveWear Wall Art</c:v>
                </c:pt>
                <c:pt idx="13">
                  <c:v>BookWorld Biography</c:v>
                </c:pt>
                <c:pt idx="14">
                  <c:v>BookWorld Bluetooth Speaker</c:v>
                </c:pt>
                <c:pt idx="15">
                  <c:v>BookWorld Cookbook</c:v>
                </c:pt>
                <c:pt idx="16">
                  <c:v>BookWorld Cookware Set</c:v>
                </c:pt>
                <c:pt idx="17">
                  <c:v>BookWorld Jacket</c:v>
                </c:pt>
                <c:pt idx="18">
                  <c:v>BookWorld Rug</c:v>
                </c:pt>
                <c:pt idx="19">
                  <c:v>BookWorld Running Shoes</c:v>
                </c:pt>
                <c:pt idx="20">
                  <c:v>BookWorld Smartwatch</c:v>
                </c:pt>
                <c:pt idx="21">
                  <c:v>BookWorld Sweater</c:v>
                </c:pt>
                <c:pt idx="22">
                  <c:v>BookWorld Wall Art</c:v>
                </c:pt>
                <c:pt idx="23">
                  <c:v>ComfortLiving Biography</c:v>
                </c:pt>
                <c:pt idx="24">
                  <c:v>ComfortLiving Bluetooth Speaker</c:v>
                </c:pt>
                <c:pt idx="25">
                  <c:v>ComfortLiving Cookware Set</c:v>
                </c:pt>
                <c:pt idx="26">
                  <c:v>ComfortLiving Desk Lamp</c:v>
                </c:pt>
                <c:pt idx="27">
                  <c:v>ComfortLiving Headphones</c:v>
                </c:pt>
                <c:pt idx="28">
                  <c:v>ComfortLiving Laptop</c:v>
                </c:pt>
                <c:pt idx="29">
                  <c:v>ComfortLiving Mystery Book</c:v>
                </c:pt>
                <c:pt idx="30">
                  <c:v>ComfortLiving Rug</c:v>
                </c:pt>
                <c:pt idx="31">
                  <c:v>ComfortLiving Smartphone</c:v>
                </c:pt>
                <c:pt idx="32">
                  <c:v>ComfortLiving Smartwatch</c:v>
                </c:pt>
                <c:pt idx="33">
                  <c:v>ComfortLiving Sweater</c:v>
                </c:pt>
                <c:pt idx="34">
                  <c:v>HomeSense Bluetooth Speaker</c:v>
                </c:pt>
                <c:pt idx="35">
                  <c:v>HomeSense Cookware Set</c:v>
                </c:pt>
                <c:pt idx="36">
                  <c:v>HomeSense Desk Lamp</c:v>
                </c:pt>
                <c:pt idx="37">
                  <c:v>HomeSense Headphones</c:v>
                </c:pt>
                <c:pt idx="38">
                  <c:v>HomeSense Novel</c:v>
                </c:pt>
                <c:pt idx="39">
                  <c:v>HomeSense Rug</c:v>
                </c:pt>
                <c:pt idx="40">
                  <c:v>HomeSense Running Shoes</c:v>
                </c:pt>
                <c:pt idx="41">
                  <c:v>HomeSense Sweater</c:v>
                </c:pt>
                <c:pt idx="42">
                  <c:v>HomeSense T-Shirt</c:v>
                </c:pt>
                <c:pt idx="43">
                  <c:v>HomeSense Wall Art</c:v>
                </c:pt>
                <c:pt idx="44">
                  <c:v>SoundWave Bluetooth Speaker</c:v>
                </c:pt>
                <c:pt idx="45">
                  <c:v>SoundWave Cookbook</c:v>
                </c:pt>
                <c:pt idx="46">
                  <c:v>SoundWave Desk Lamp</c:v>
                </c:pt>
                <c:pt idx="47">
                  <c:v>SoundWave Headphones</c:v>
                </c:pt>
                <c:pt idx="48">
                  <c:v>SoundWave Jacket</c:v>
                </c:pt>
                <c:pt idx="49">
                  <c:v>SoundWave Jeans</c:v>
                </c:pt>
                <c:pt idx="50">
                  <c:v>SoundWave Laptop</c:v>
                </c:pt>
                <c:pt idx="51">
                  <c:v>SoundWave Mystery Book</c:v>
                </c:pt>
                <c:pt idx="52">
                  <c:v>SoundWave Novel</c:v>
                </c:pt>
                <c:pt idx="53">
                  <c:v>SoundWave Rug</c:v>
                </c:pt>
                <c:pt idx="54">
                  <c:v>SoundWave Smartwatch</c:v>
                </c:pt>
                <c:pt idx="55">
                  <c:v>SoundWave Textbook</c:v>
                </c:pt>
                <c:pt idx="56">
                  <c:v>SoundWave T-Shirt</c:v>
                </c:pt>
                <c:pt idx="57">
                  <c:v>TechPro Cookbook</c:v>
                </c:pt>
                <c:pt idx="58">
                  <c:v>TechPro Headphones</c:v>
                </c:pt>
                <c:pt idx="59">
                  <c:v>TechPro Novel</c:v>
                </c:pt>
                <c:pt idx="60">
                  <c:v>TechPro Rug</c:v>
                </c:pt>
                <c:pt idx="61">
                  <c:v>TechPro Running Shoes</c:v>
                </c:pt>
                <c:pt idx="62">
                  <c:v>TechPro Smartwatch</c:v>
                </c:pt>
                <c:pt idx="63">
                  <c:v>TechPro Textbook</c:v>
                </c:pt>
                <c:pt idx="64">
                  <c:v>TechPro T-Shirt</c:v>
                </c:pt>
                <c:pt idx="65">
                  <c:v>TechPro Vase</c:v>
                </c:pt>
              </c:strCache>
            </c:strRef>
          </c:cat>
          <c:val>
            <c:numRef>
              <c:f>PivotTables!$K$75:$K$141</c:f>
              <c:numCache>
                <c:formatCode>General</c:formatCode>
                <c:ptCount val="66"/>
                <c:pt idx="0">
                  <c:v>8</c:v>
                </c:pt>
                <c:pt idx="1">
                  <c:v>9</c:v>
                </c:pt>
                <c:pt idx="2">
                  <c:v>21</c:v>
                </c:pt>
                <c:pt idx="3">
                  <c:v>14</c:v>
                </c:pt>
                <c:pt idx="4">
                  <c:v>26</c:v>
                </c:pt>
                <c:pt idx="5">
                  <c:v>10</c:v>
                </c:pt>
                <c:pt idx="6">
                  <c:v>29</c:v>
                </c:pt>
                <c:pt idx="7">
                  <c:v>13</c:v>
                </c:pt>
                <c:pt idx="8">
                  <c:v>15</c:v>
                </c:pt>
                <c:pt idx="9">
                  <c:v>40</c:v>
                </c:pt>
                <c:pt idx="10">
                  <c:v>23</c:v>
                </c:pt>
                <c:pt idx="11">
                  <c:v>10</c:v>
                </c:pt>
                <c:pt idx="12">
                  <c:v>13</c:v>
                </c:pt>
                <c:pt idx="13">
                  <c:v>30</c:v>
                </c:pt>
                <c:pt idx="14">
                  <c:v>10</c:v>
                </c:pt>
                <c:pt idx="15">
                  <c:v>20</c:v>
                </c:pt>
                <c:pt idx="16">
                  <c:v>7</c:v>
                </c:pt>
                <c:pt idx="17">
                  <c:v>12</c:v>
                </c:pt>
                <c:pt idx="18">
                  <c:v>7</c:v>
                </c:pt>
                <c:pt idx="19">
                  <c:v>9</c:v>
                </c:pt>
                <c:pt idx="20">
                  <c:v>11</c:v>
                </c:pt>
                <c:pt idx="21">
                  <c:v>19</c:v>
                </c:pt>
                <c:pt idx="22">
                  <c:v>7</c:v>
                </c:pt>
                <c:pt idx="23">
                  <c:v>20</c:v>
                </c:pt>
                <c:pt idx="24">
                  <c:v>13</c:v>
                </c:pt>
                <c:pt idx="25">
                  <c:v>10</c:v>
                </c:pt>
                <c:pt idx="26">
                  <c:v>10</c:v>
                </c:pt>
                <c:pt idx="27">
                  <c:v>8</c:v>
                </c:pt>
                <c:pt idx="28">
                  <c:v>10</c:v>
                </c:pt>
                <c:pt idx="29">
                  <c:v>7</c:v>
                </c:pt>
                <c:pt idx="30">
                  <c:v>8</c:v>
                </c:pt>
                <c:pt idx="31">
                  <c:v>11</c:v>
                </c:pt>
                <c:pt idx="32">
                  <c:v>11</c:v>
                </c:pt>
                <c:pt idx="33">
                  <c:v>11</c:v>
                </c:pt>
                <c:pt idx="34">
                  <c:v>7</c:v>
                </c:pt>
                <c:pt idx="35">
                  <c:v>11</c:v>
                </c:pt>
                <c:pt idx="36">
                  <c:v>28</c:v>
                </c:pt>
                <c:pt idx="37">
                  <c:v>8</c:v>
                </c:pt>
                <c:pt idx="38">
                  <c:v>16</c:v>
                </c:pt>
                <c:pt idx="39">
                  <c:v>17</c:v>
                </c:pt>
                <c:pt idx="40">
                  <c:v>10</c:v>
                </c:pt>
                <c:pt idx="41">
                  <c:v>19</c:v>
                </c:pt>
                <c:pt idx="42">
                  <c:v>21</c:v>
                </c:pt>
                <c:pt idx="43">
                  <c:v>15</c:v>
                </c:pt>
                <c:pt idx="44">
                  <c:v>7</c:v>
                </c:pt>
                <c:pt idx="45">
                  <c:v>29</c:v>
                </c:pt>
                <c:pt idx="46">
                  <c:v>23</c:v>
                </c:pt>
                <c:pt idx="47">
                  <c:v>38</c:v>
                </c:pt>
                <c:pt idx="48">
                  <c:v>5</c:v>
                </c:pt>
                <c:pt idx="49">
                  <c:v>19</c:v>
                </c:pt>
                <c:pt idx="50">
                  <c:v>7</c:v>
                </c:pt>
                <c:pt idx="51">
                  <c:v>17</c:v>
                </c:pt>
                <c:pt idx="52">
                  <c:v>20</c:v>
                </c:pt>
                <c:pt idx="53">
                  <c:v>11</c:v>
                </c:pt>
                <c:pt idx="54">
                  <c:v>15</c:v>
                </c:pt>
                <c:pt idx="55">
                  <c:v>11</c:v>
                </c:pt>
                <c:pt idx="56">
                  <c:v>8</c:v>
                </c:pt>
                <c:pt idx="57">
                  <c:v>15</c:v>
                </c:pt>
                <c:pt idx="58">
                  <c:v>17</c:v>
                </c:pt>
                <c:pt idx="59">
                  <c:v>20</c:v>
                </c:pt>
                <c:pt idx="60">
                  <c:v>10</c:v>
                </c:pt>
                <c:pt idx="61">
                  <c:v>12</c:v>
                </c:pt>
                <c:pt idx="62">
                  <c:v>12</c:v>
                </c:pt>
                <c:pt idx="63">
                  <c:v>25</c:v>
                </c:pt>
                <c:pt idx="64">
                  <c:v>24</c:v>
                </c:pt>
                <c:pt idx="65">
                  <c:v>21</c:v>
                </c:pt>
              </c:numCache>
            </c:numRef>
          </c:val>
          <c:extLst>
            <c:ext xmlns:c16="http://schemas.microsoft.com/office/drawing/2014/chart" uri="{C3380CC4-5D6E-409C-BE32-E72D297353CC}">
              <c16:uniqueId val="{00000000-5E76-40D6-951E-F04BC1BC2BD1}"/>
            </c:ext>
          </c:extLst>
        </c:ser>
        <c:dLbls>
          <c:showLegendKey val="0"/>
          <c:showVal val="0"/>
          <c:showCatName val="0"/>
          <c:showSerName val="0"/>
          <c:showPercent val="0"/>
          <c:showBubbleSize val="0"/>
        </c:dLbls>
        <c:gapWidth val="227"/>
        <c:axId val="1605318736"/>
        <c:axId val="1605317776"/>
      </c:barChart>
      <c:catAx>
        <c:axId val="1605318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17776"/>
        <c:crosses val="autoZero"/>
        <c:auto val="1"/>
        <c:lblAlgn val="ctr"/>
        <c:lblOffset val="100"/>
        <c:noMultiLvlLbl val="0"/>
      </c:catAx>
      <c:valAx>
        <c:axId val="160531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1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[EverMart Online - ECommerceData.xlsx]PivotTables!CostPerPdt</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Cost per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PivotTables!$K$144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PivotTables!$J$145:$J$211</c:f>
              <c:strCache>
                <c:ptCount val="66"/>
                <c:pt idx="0">
                  <c:v>ActiveWear Biography</c:v>
                </c:pt>
                <c:pt idx="1">
                  <c:v>ActiveWear Cookbook</c:v>
                </c:pt>
                <c:pt idx="2">
                  <c:v>ActiveWear Cookware Set</c:v>
                </c:pt>
                <c:pt idx="3">
                  <c:v>ActiveWear Headphones</c:v>
                </c:pt>
                <c:pt idx="4">
                  <c:v>ActiveWear Jacket</c:v>
                </c:pt>
                <c:pt idx="5">
                  <c:v>ActiveWear Jeans</c:v>
                </c:pt>
                <c:pt idx="6">
                  <c:v>ActiveWear Rug</c:v>
                </c:pt>
                <c:pt idx="7">
                  <c:v>ActiveWear Running Shoes</c:v>
                </c:pt>
                <c:pt idx="8">
                  <c:v>ActiveWear Smartphone</c:v>
                </c:pt>
                <c:pt idx="9">
                  <c:v>ActiveWear Smartwatch</c:v>
                </c:pt>
                <c:pt idx="10">
                  <c:v>ActiveWear Textbook</c:v>
                </c:pt>
                <c:pt idx="11">
                  <c:v>ActiveWear T-Shirt</c:v>
                </c:pt>
                <c:pt idx="12">
                  <c:v>ActiveWear Wall Art</c:v>
                </c:pt>
                <c:pt idx="13">
                  <c:v>BookWorld Biography</c:v>
                </c:pt>
                <c:pt idx="14">
                  <c:v>BookWorld Bluetooth Speaker</c:v>
                </c:pt>
                <c:pt idx="15">
                  <c:v>BookWorld Cookbook</c:v>
                </c:pt>
                <c:pt idx="16">
                  <c:v>BookWorld Cookware Set</c:v>
                </c:pt>
                <c:pt idx="17">
                  <c:v>BookWorld Jacket</c:v>
                </c:pt>
                <c:pt idx="18">
                  <c:v>BookWorld Rug</c:v>
                </c:pt>
                <c:pt idx="19">
                  <c:v>BookWorld Running Shoes</c:v>
                </c:pt>
                <c:pt idx="20">
                  <c:v>BookWorld Smartwatch</c:v>
                </c:pt>
                <c:pt idx="21">
                  <c:v>BookWorld Sweater</c:v>
                </c:pt>
                <c:pt idx="22">
                  <c:v>BookWorld Wall Art</c:v>
                </c:pt>
                <c:pt idx="23">
                  <c:v>ComfortLiving Biography</c:v>
                </c:pt>
                <c:pt idx="24">
                  <c:v>ComfortLiving Bluetooth Speaker</c:v>
                </c:pt>
                <c:pt idx="25">
                  <c:v>ComfortLiving Cookware Set</c:v>
                </c:pt>
                <c:pt idx="26">
                  <c:v>ComfortLiving Desk Lamp</c:v>
                </c:pt>
                <c:pt idx="27">
                  <c:v>ComfortLiving Headphones</c:v>
                </c:pt>
                <c:pt idx="28">
                  <c:v>ComfortLiving Laptop</c:v>
                </c:pt>
                <c:pt idx="29">
                  <c:v>ComfortLiving Mystery Book</c:v>
                </c:pt>
                <c:pt idx="30">
                  <c:v>ComfortLiving Rug</c:v>
                </c:pt>
                <c:pt idx="31">
                  <c:v>ComfortLiving Smartphone</c:v>
                </c:pt>
                <c:pt idx="32">
                  <c:v>ComfortLiving Smartwatch</c:v>
                </c:pt>
                <c:pt idx="33">
                  <c:v>ComfortLiving Sweater</c:v>
                </c:pt>
                <c:pt idx="34">
                  <c:v>HomeSense Bluetooth Speaker</c:v>
                </c:pt>
                <c:pt idx="35">
                  <c:v>HomeSense Cookware Set</c:v>
                </c:pt>
                <c:pt idx="36">
                  <c:v>HomeSense Desk Lamp</c:v>
                </c:pt>
                <c:pt idx="37">
                  <c:v>HomeSense Headphones</c:v>
                </c:pt>
                <c:pt idx="38">
                  <c:v>HomeSense Novel</c:v>
                </c:pt>
                <c:pt idx="39">
                  <c:v>HomeSense Rug</c:v>
                </c:pt>
                <c:pt idx="40">
                  <c:v>HomeSense Running Shoes</c:v>
                </c:pt>
                <c:pt idx="41">
                  <c:v>HomeSense Sweater</c:v>
                </c:pt>
                <c:pt idx="42">
                  <c:v>HomeSense T-Shirt</c:v>
                </c:pt>
                <c:pt idx="43">
                  <c:v>HomeSense Wall Art</c:v>
                </c:pt>
                <c:pt idx="44">
                  <c:v>SoundWave Bluetooth Speaker</c:v>
                </c:pt>
                <c:pt idx="45">
                  <c:v>SoundWave Cookbook</c:v>
                </c:pt>
                <c:pt idx="46">
                  <c:v>SoundWave Desk Lamp</c:v>
                </c:pt>
                <c:pt idx="47">
                  <c:v>SoundWave Headphones</c:v>
                </c:pt>
                <c:pt idx="48">
                  <c:v>SoundWave Jacket</c:v>
                </c:pt>
                <c:pt idx="49">
                  <c:v>SoundWave Jeans</c:v>
                </c:pt>
                <c:pt idx="50">
                  <c:v>SoundWave Laptop</c:v>
                </c:pt>
                <c:pt idx="51">
                  <c:v>SoundWave Mystery Book</c:v>
                </c:pt>
                <c:pt idx="52">
                  <c:v>SoundWave Novel</c:v>
                </c:pt>
                <c:pt idx="53">
                  <c:v>SoundWave Rug</c:v>
                </c:pt>
                <c:pt idx="54">
                  <c:v>SoundWave Smartwatch</c:v>
                </c:pt>
                <c:pt idx="55">
                  <c:v>SoundWave Textbook</c:v>
                </c:pt>
                <c:pt idx="56">
                  <c:v>SoundWave T-Shirt</c:v>
                </c:pt>
                <c:pt idx="57">
                  <c:v>TechPro Cookbook</c:v>
                </c:pt>
                <c:pt idx="58">
                  <c:v>TechPro Headphones</c:v>
                </c:pt>
                <c:pt idx="59">
                  <c:v>TechPro Novel</c:v>
                </c:pt>
                <c:pt idx="60">
                  <c:v>TechPro Rug</c:v>
                </c:pt>
                <c:pt idx="61">
                  <c:v>TechPro Running Shoes</c:v>
                </c:pt>
                <c:pt idx="62">
                  <c:v>TechPro Smartwatch</c:v>
                </c:pt>
                <c:pt idx="63">
                  <c:v>TechPro Textbook</c:v>
                </c:pt>
                <c:pt idx="64">
                  <c:v>TechPro T-Shirt</c:v>
                </c:pt>
                <c:pt idx="65">
                  <c:v>TechPro Vase</c:v>
                </c:pt>
              </c:strCache>
            </c:strRef>
          </c:cat>
          <c:val>
            <c:numRef>
              <c:f>PivotTables!$K$145:$K$211</c:f>
              <c:numCache>
                <c:formatCode>"£"#,##0.00</c:formatCode>
                <c:ptCount val="66"/>
                <c:pt idx="0">
                  <c:v>1354.3999999999999</c:v>
                </c:pt>
                <c:pt idx="1">
                  <c:v>2500.7400000000007</c:v>
                </c:pt>
                <c:pt idx="2">
                  <c:v>7506.2099999999973</c:v>
                </c:pt>
                <c:pt idx="3">
                  <c:v>5431.5599999999986</c:v>
                </c:pt>
                <c:pt idx="4">
                  <c:v>7896.1200000000017</c:v>
                </c:pt>
                <c:pt idx="5">
                  <c:v>4292.9000000000005</c:v>
                </c:pt>
                <c:pt idx="6">
                  <c:v>8255.0799999999981</c:v>
                </c:pt>
                <c:pt idx="7">
                  <c:v>3045.7300000000009</c:v>
                </c:pt>
                <c:pt idx="8">
                  <c:v>3595.4999999999991</c:v>
                </c:pt>
                <c:pt idx="9">
                  <c:v>15977.269999999991</c:v>
                </c:pt>
                <c:pt idx="10">
                  <c:v>6746.760000000002</c:v>
                </c:pt>
                <c:pt idx="11">
                  <c:v>305.89999999999998</c:v>
                </c:pt>
                <c:pt idx="12">
                  <c:v>4392.83</c:v>
                </c:pt>
                <c:pt idx="13">
                  <c:v>5825.819999999997</c:v>
                </c:pt>
                <c:pt idx="14">
                  <c:v>1468.4999999999998</c:v>
                </c:pt>
                <c:pt idx="15">
                  <c:v>8248.9900000000016</c:v>
                </c:pt>
                <c:pt idx="16">
                  <c:v>1590.82</c:v>
                </c:pt>
                <c:pt idx="17">
                  <c:v>4470.6000000000013</c:v>
                </c:pt>
                <c:pt idx="18">
                  <c:v>669.82999999999993</c:v>
                </c:pt>
                <c:pt idx="19">
                  <c:v>3502.7999999999993</c:v>
                </c:pt>
                <c:pt idx="20">
                  <c:v>1256.2000000000003</c:v>
                </c:pt>
                <c:pt idx="21">
                  <c:v>7632.2699999999977</c:v>
                </c:pt>
                <c:pt idx="22">
                  <c:v>2275.0699999999997</c:v>
                </c:pt>
                <c:pt idx="23">
                  <c:v>1851.8399999999997</c:v>
                </c:pt>
                <c:pt idx="24">
                  <c:v>3908.8399999999992</c:v>
                </c:pt>
                <c:pt idx="25">
                  <c:v>1593.3</c:v>
                </c:pt>
                <c:pt idx="26">
                  <c:v>651.5999999999998</c:v>
                </c:pt>
                <c:pt idx="27">
                  <c:v>1276.8</c:v>
                </c:pt>
                <c:pt idx="28">
                  <c:v>269.90000000000003</c:v>
                </c:pt>
                <c:pt idx="29">
                  <c:v>3058.2299999999996</c:v>
                </c:pt>
                <c:pt idx="30">
                  <c:v>447.92</c:v>
                </c:pt>
                <c:pt idx="31">
                  <c:v>5019.0799999999981</c:v>
                </c:pt>
                <c:pt idx="32">
                  <c:v>3851.4300000000007</c:v>
                </c:pt>
                <c:pt idx="33">
                  <c:v>4239.07</c:v>
                </c:pt>
                <c:pt idx="34">
                  <c:v>1546.3700000000001</c:v>
                </c:pt>
                <c:pt idx="35">
                  <c:v>4920.7400000000007</c:v>
                </c:pt>
                <c:pt idx="36">
                  <c:v>5338.32</c:v>
                </c:pt>
                <c:pt idx="37">
                  <c:v>1271.4400000000003</c:v>
                </c:pt>
                <c:pt idx="38">
                  <c:v>5986.5599999999986</c:v>
                </c:pt>
                <c:pt idx="39">
                  <c:v>1972.4500000000003</c:v>
                </c:pt>
                <c:pt idx="40">
                  <c:v>4524.2</c:v>
                </c:pt>
                <c:pt idx="41">
                  <c:v>1620.1999999999994</c:v>
                </c:pt>
                <c:pt idx="42">
                  <c:v>3179.4900000000007</c:v>
                </c:pt>
                <c:pt idx="43">
                  <c:v>2063.1</c:v>
                </c:pt>
                <c:pt idx="44">
                  <c:v>450.65999999999997</c:v>
                </c:pt>
                <c:pt idx="45">
                  <c:v>5971.2999999999993</c:v>
                </c:pt>
                <c:pt idx="46">
                  <c:v>6454.5399999999981</c:v>
                </c:pt>
                <c:pt idx="47">
                  <c:v>10025.709999999999</c:v>
                </c:pt>
                <c:pt idx="48">
                  <c:v>1774.05</c:v>
                </c:pt>
                <c:pt idx="49">
                  <c:v>5760.7999999999984</c:v>
                </c:pt>
                <c:pt idx="50">
                  <c:v>2099.5100000000002</c:v>
                </c:pt>
                <c:pt idx="51">
                  <c:v>3408.6300000000006</c:v>
                </c:pt>
                <c:pt idx="52">
                  <c:v>8414.6999999999953</c:v>
                </c:pt>
                <c:pt idx="53">
                  <c:v>3694.2400000000002</c:v>
                </c:pt>
                <c:pt idx="54">
                  <c:v>3347.6600000000008</c:v>
                </c:pt>
                <c:pt idx="55">
                  <c:v>3709.420000000001</c:v>
                </c:pt>
                <c:pt idx="56">
                  <c:v>3854.2399999999989</c:v>
                </c:pt>
                <c:pt idx="57">
                  <c:v>6245.9999999999982</c:v>
                </c:pt>
                <c:pt idx="58">
                  <c:v>7371.8800000000019</c:v>
                </c:pt>
                <c:pt idx="59">
                  <c:v>5221.840000000002</c:v>
                </c:pt>
                <c:pt idx="60">
                  <c:v>2749.4</c:v>
                </c:pt>
                <c:pt idx="61">
                  <c:v>3482.0400000000004</c:v>
                </c:pt>
                <c:pt idx="62">
                  <c:v>5167.0800000000008</c:v>
                </c:pt>
                <c:pt idx="63">
                  <c:v>7196.8500000000022</c:v>
                </c:pt>
                <c:pt idx="64">
                  <c:v>4967.3599999999979</c:v>
                </c:pt>
                <c:pt idx="65">
                  <c:v>4353.38</c:v>
                </c:pt>
              </c:numCache>
            </c:numRef>
          </c:val>
          <c:smooth val="0"/>
          <c:extLst>
            <c:ext xmlns:c16="http://schemas.microsoft.com/office/drawing/2014/chart" uri="{C3380CC4-5D6E-409C-BE32-E72D297353CC}">
              <c16:uniqueId val="{00000000-8D82-46FC-ACDB-B0D7A454484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54188367"/>
        <c:axId val="1927835039"/>
      </c:lineChart>
      <c:catAx>
        <c:axId val="19541883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27835039"/>
        <c:crosses val="autoZero"/>
        <c:auto val="1"/>
        <c:lblAlgn val="ctr"/>
        <c:lblOffset val="100"/>
        <c:noMultiLvlLbl val="0"/>
      </c:catAx>
      <c:valAx>
        <c:axId val="192783503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418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156482</xdr:colOff>
      <xdr:row>7</xdr:row>
      <xdr:rowOff>115659</xdr:rowOff>
    </xdr:from>
    <xdr:to>
      <xdr:col>2</xdr:col>
      <xdr:colOff>1279071</xdr:colOff>
      <xdr:row>24</xdr:row>
      <xdr:rowOff>40821</xdr:rowOff>
    </xdr:to>
    <xdr:graphicFrame macro="">
      <xdr:nvGraphicFramePr>
        <xdr:cNvPr id="2" name="Chart 1">
          <a:extLst>
            <a:ext uri="{FF2B5EF4-FFF2-40B4-BE49-F238E27FC236}">
              <a16:creationId xmlns:a16="http://schemas.microsoft.com/office/drawing/2014/main" id="{64E0BA18-476C-4992-987B-212F0DF73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2850696</xdr:colOff>
      <xdr:row>25</xdr:row>
      <xdr:rowOff>13607</xdr:rowOff>
    </xdr:from>
    <xdr:to>
      <xdr:col>9</xdr:col>
      <xdr:colOff>251733</xdr:colOff>
      <xdr:row>42</xdr:row>
      <xdr:rowOff>81650</xdr:rowOff>
    </xdr:to>
    <xdr:graphicFrame macro="">
      <xdr:nvGraphicFramePr>
        <xdr:cNvPr id="3" name="Chart 2">
          <a:extLst>
            <a:ext uri="{FF2B5EF4-FFF2-40B4-BE49-F238E27FC236}">
              <a16:creationId xmlns:a16="http://schemas.microsoft.com/office/drawing/2014/main" id="{EEE68CEA-D301-45F9-B028-8713A5AF7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1442782</xdr:colOff>
      <xdr:row>7</xdr:row>
      <xdr:rowOff>129268</xdr:rowOff>
    </xdr:from>
    <xdr:to>
      <xdr:col>7</xdr:col>
      <xdr:colOff>1088146</xdr:colOff>
      <xdr:row>24</xdr:row>
      <xdr:rowOff>54428</xdr:rowOff>
    </xdr:to>
    <xdr:graphicFrame macro="">
      <xdr:nvGraphicFramePr>
        <xdr:cNvPr id="4" name="Chart 3">
          <a:extLst>
            <a:ext uri="{FF2B5EF4-FFF2-40B4-BE49-F238E27FC236}">
              <a16:creationId xmlns:a16="http://schemas.microsoft.com/office/drawing/2014/main" id="{7521D9B0-2165-4888-B5A3-7F6116FCE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272144</xdr:colOff>
      <xdr:row>34</xdr:row>
      <xdr:rowOff>61232</xdr:rowOff>
    </xdr:from>
    <xdr:to>
      <xdr:col>11</xdr:col>
      <xdr:colOff>492167</xdr:colOff>
      <xdr:row>39</xdr:row>
      <xdr:rowOff>156408</xdr:rowOff>
    </xdr:to>
    <mc:AlternateContent xmlns:mc="http://schemas.openxmlformats.org/markup-compatibility/2006" xmlns:a14="http://schemas.microsoft.com/office/drawing/2010/main">
      <mc:Choice Requires="a14">
        <xdr:graphicFrame macro="">
          <xdr:nvGraphicFramePr>
            <xdr:cNvPr id="5" name="Transaction Year 2">
              <a:extLst>
                <a:ext uri="{FF2B5EF4-FFF2-40B4-BE49-F238E27FC236}">
                  <a16:creationId xmlns:a16="http://schemas.microsoft.com/office/drawing/2014/main" id="{0DC0657E-9EBC-4683-A93C-D22C385E5BB8}"/>
                </a:ext>
              </a:extLst>
            </xdr:cNvPr>
            <xdr:cNvGraphicFramePr/>
          </xdr:nvGraphicFramePr>
          <xdr:xfrm>
            <a:off x="0" y="0"/>
            <a:ext cx="0" cy="0"/>
          </xdr:xfrm>
          <a:graphic>
            <a:graphicData uri="http://schemas.microsoft.com/office/drawing/2010/slicer">
              <sle:slicer xmlns:sle="http://schemas.microsoft.com/office/drawing/2010/slicer" name="Transaction Year 2"/>
            </a:graphicData>
          </a:graphic>
        </xdr:graphicFrame>
      </mc:Choice>
      <mc:Fallback xmlns="">
        <xdr:sp macro="" textlink="">
          <xdr:nvSpPr>
            <xdr:cNvPr id="0" name=""/>
            <xdr:cNvSpPr>
              <a:spLocks noTextEdit="1"/>
            </xdr:cNvSpPr>
          </xdr:nvSpPr>
          <xdr:spPr>
            <a:xfrm>
              <a:off x="15289894" y="7062107"/>
              <a:ext cx="1823398" cy="10079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1571626</xdr:colOff>
      <xdr:row>7</xdr:row>
      <xdr:rowOff>172125</xdr:rowOff>
    </xdr:from>
    <xdr:to>
      <xdr:col>12</xdr:col>
      <xdr:colOff>250479</xdr:colOff>
      <xdr:row>24</xdr:row>
      <xdr:rowOff>54422</xdr:rowOff>
    </xdr:to>
    <xdr:graphicFrame macro="">
      <xdr:nvGraphicFramePr>
        <xdr:cNvPr id="7" name="Chart 6">
          <a:extLst>
            <a:ext uri="{FF2B5EF4-FFF2-40B4-BE49-F238E27FC236}">
              <a16:creationId xmlns:a16="http://schemas.microsoft.com/office/drawing/2014/main" id="{753AA50E-3956-4C00-9561-5509860AD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279629</xdr:colOff>
      <xdr:row>25</xdr:row>
      <xdr:rowOff>108857</xdr:rowOff>
    </xdr:from>
    <xdr:to>
      <xdr:col>11</xdr:col>
      <xdr:colOff>504489</xdr:colOff>
      <xdr:row>33</xdr:row>
      <xdr:rowOff>137091</xdr:rowOff>
    </xdr:to>
    <mc:AlternateContent xmlns:mc="http://schemas.openxmlformats.org/markup-compatibility/2006" xmlns:a14="http://schemas.microsoft.com/office/drawing/2010/main">
      <mc:Choice Requires="a14">
        <xdr:graphicFrame macro="">
          <xdr:nvGraphicFramePr>
            <xdr:cNvPr id="9" name="Category 3">
              <a:extLst>
                <a:ext uri="{FF2B5EF4-FFF2-40B4-BE49-F238E27FC236}">
                  <a16:creationId xmlns:a16="http://schemas.microsoft.com/office/drawing/2014/main" id="{3CE8D8C9-C82C-4EB9-BDFB-D03278F70758}"/>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5297379" y="5466670"/>
              <a:ext cx="1828235" cy="14887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700766</xdr:colOff>
      <xdr:row>45</xdr:row>
      <xdr:rowOff>285750</xdr:rowOff>
    </xdr:from>
    <xdr:to>
      <xdr:col>11</xdr:col>
      <xdr:colOff>782409</xdr:colOff>
      <xdr:row>67</xdr:row>
      <xdr:rowOff>106818</xdr:rowOff>
    </xdr:to>
    <xdr:graphicFrame macro="">
      <xdr:nvGraphicFramePr>
        <xdr:cNvPr id="14" name="Chart 13">
          <a:extLst>
            <a:ext uri="{FF2B5EF4-FFF2-40B4-BE49-F238E27FC236}">
              <a16:creationId xmlns:a16="http://schemas.microsoft.com/office/drawing/2014/main" id="{D2A9265A-96AE-4D81-98FE-0C3235AF7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650874</xdr:colOff>
      <xdr:row>94</xdr:row>
      <xdr:rowOff>182561</xdr:rowOff>
    </xdr:from>
    <xdr:to>
      <xdr:col>4</xdr:col>
      <xdr:colOff>2008187</xdr:colOff>
      <xdr:row>111</xdr:row>
      <xdr:rowOff>142874</xdr:rowOff>
    </xdr:to>
    <xdr:graphicFrame macro="">
      <xdr:nvGraphicFramePr>
        <xdr:cNvPr id="15" name="Chart 14">
          <a:extLst>
            <a:ext uri="{FF2B5EF4-FFF2-40B4-BE49-F238E27FC236}">
              <a16:creationId xmlns:a16="http://schemas.microsoft.com/office/drawing/2014/main" id="{D3C38B5E-D38A-483A-8A42-A2346DD32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269875</xdr:colOff>
      <xdr:row>92</xdr:row>
      <xdr:rowOff>103188</xdr:rowOff>
    </xdr:from>
    <xdr:to>
      <xdr:col>12</xdr:col>
      <xdr:colOff>115658</xdr:colOff>
      <xdr:row>113</xdr:row>
      <xdr:rowOff>47625</xdr:rowOff>
    </xdr:to>
    <xdr:graphicFrame macro="">
      <xdr:nvGraphicFramePr>
        <xdr:cNvPr id="16" name="Chart 15">
          <a:extLst>
            <a:ext uri="{FF2B5EF4-FFF2-40B4-BE49-F238E27FC236}">
              <a16:creationId xmlns:a16="http://schemas.microsoft.com/office/drawing/2014/main" id="{BC7C2888-9E1D-45C8-8AE9-AFC45F9B4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265338</xdr:colOff>
      <xdr:row>97</xdr:row>
      <xdr:rowOff>149678</xdr:rowOff>
    </xdr:from>
    <xdr:to>
      <xdr:col>13</xdr:col>
      <xdr:colOff>272572</xdr:colOff>
      <xdr:row>105</xdr:row>
      <xdr:rowOff>60979</xdr:rowOff>
    </xdr:to>
    <mc:AlternateContent xmlns:mc="http://schemas.openxmlformats.org/markup-compatibility/2006" xmlns:a14="http://schemas.microsoft.com/office/drawing/2010/main">
      <mc:Choice Requires="a14">
        <xdr:graphicFrame macro="">
          <xdr:nvGraphicFramePr>
            <xdr:cNvPr id="17" name="Transaction Year 3">
              <a:extLst>
                <a:ext uri="{FF2B5EF4-FFF2-40B4-BE49-F238E27FC236}">
                  <a16:creationId xmlns:a16="http://schemas.microsoft.com/office/drawing/2014/main" id="{370E17EE-CEFB-499B-93F7-CB3B762CB26E}"/>
                </a:ext>
              </a:extLst>
            </xdr:cNvPr>
            <xdr:cNvGraphicFramePr/>
          </xdr:nvGraphicFramePr>
          <xdr:xfrm>
            <a:off x="0" y="0"/>
            <a:ext cx="0" cy="0"/>
          </xdr:xfrm>
          <a:graphic>
            <a:graphicData uri="http://schemas.microsoft.com/office/drawing/2010/slicer">
              <sle:slicer xmlns:sle="http://schemas.microsoft.com/office/drawing/2010/slicer" name="Transaction Year 3"/>
            </a:graphicData>
          </a:graphic>
        </xdr:graphicFrame>
      </mc:Choice>
      <mc:Fallback xmlns="">
        <xdr:sp macro="" textlink="">
          <xdr:nvSpPr>
            <xdr:cNvPr id="0" name=""/>
            <xdr:cNvSpPr>
              <a:spLocks noTextEdit="1"/>
            </xdr:cNvSpPr>
          </xdr:nvSpPr>
          <xdr:spPr>
            <a:xfrm>
              <a:off x="18489838" y="18977428"/>
              <a:ext cx="1824922" cy="13718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572156</xdr:colOff>
      <xdr:row>95</xdr:row>
      <xdr:rowOff>53276</xdr:rowOff>
    </xdr:from>
    <xdr:to>
      <xdr:col>6</xdr:col>
      <xdr:colOff>390769</xdr:colOff>
      <xdr:row>109</xdr:row>
      <xdr:rowOff>33228</xdr:rowOff>
    </xdr:to>
    <mc:AlternateContent xmlns:mc="http://schemas.openxmlformats.org/markup-compatibility/2006">
      <mc:Choice xmlns:a14="http://schemas.microsoft.com/office/drawing/2010/main" Requires="a14">
        <xdr:graphicFrame macro="">
          <xdr:nvGraphicFramePr>
            <xdr:cNvPr id="18" name="Region 2">
              <a:extLst>
                <a:ext uri="{FF2B5EF4-FFF2-40B4-BE49-F238E27FC236}">
                  <a16:creationId xmlns:a16="http://schemas.microsoft.com/office/drawing/2014/main" id="{191C17C6-8224-4E95-A9CD-E6E47B9196C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565094" y="18515901"/>
              <a:ext cx="1826800" cy="25358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258535</xdr:colOff>
      <xdr:row>67</xdr:row>
      <xdr:rowOff>170089</xdr:rowOff>
    </xdr:from>
    <xdr:to>
      <xdr:col>9</xdr:col>
      <xdr:colOff>292553</xdr:colOff>
      <xdr:row>89</xdr:row>
      <xdr:rowOff>131307</xdr:rowOff>
    </xdr:to>
    <xdr:graphicFrame macro="">
      <xdr:nvGraphicFramePr>
        <xdr:cNvPr id="23" name="Chart 22">
          <a:extLst>
            <a:ext uri="{FF2B5EF4-FFF2-40B4-BE49-F238E27FC236}">
              <a16:creationId xmlns:a16="http://schemas.microsoft.com/office/drawing/2014/main" id="{E186C865-5FD9-405B-AF8D-84C9D40D6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163286</xdr:colOff>
      <xdr:row>46</xdr:row>
      <xdr:rowOff>115661</xdr:rowOff>
    </xdr:from>
    <xdr:to>
      <xdr:col>4</xdr:col>
      <xdr:colOff>571500</xdr:colOff>
      <xdr:row>67</xdr:row>
      <xdr:rowOff>74838</xdr:rowOff>
    </xdr:to>
    <xdr:graphicFrame macro="">
      <xdr:nvGraphicFramePr>
        <xdr:cNvPr id="26" name="Chart 25">
          <a:extLst>
            <a:ext uri="{FF2B5EF4-FFF2-40B4-BE49-F238E27FC236}">
              <a16:creationId xmlns:a16="http://schemas.microsoft.com/office/drawing/2014/main" id="{C0BA6A76-55F3-4E59-8491-6C1775BA1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89812</xdr:colOff>
      <xdr:row>2</xdr:row>
      <xdr:rowOff>47625</xdr:rowOff>
    </xdr:from>
    <xdr:to>
      <xdr:col>2</xdr:col>
      <xdr:colOff>1096741</xdr:colOff>
      <xdr:row>3</xdr:row>
      <xdr:rowOff>317500</xdr:rowOff>
    </xdr:to>
    <xdr:pic>
      <xdr:nvPicPr>
        <xdr:cNvPr id="28" name="Picture 27">
          <a:extLst>
            <a:ext uri="{FF2B5EF4-FFF2-40B4-BE49-F238E27FC236}">
              <a16:creationId xmlns:a16="http://schemas.microsoft.com/office/drawing/2014/main" id="{8E4C45D6-89F1-6954-1C43-099699DAF56E}"/>
            </a:ext>
          </a:extLst>
        </xdr:cNvPr>
        <xdr:cNvPicPr>
          <a:picLocks noChangeAspect="1"/>
        </xdr:cNvPicPr>
      </xdr:nvPicPr>
      <xdr:blipFill>
        <a:blip xmlns:r="http://schemas.openxmlformats.org/officeDocument/2006/relationships" r:embed="rId10"/>
        <a:stretch>
          <a:fillRect/>
        </a:stretch>
      </xdr:blipFill>
      <xdr:spPr>
        <a:xfrm>
          <a:off x="2185312" y="595313"/>
          <a:ext cx="1006929" cy="809625"/>
        </a:xfrm>
        <a:prstGeom prst="rect">
          <a:avLst/>
        </a:prstGeom>
      </xdr:spPr>
    </xdr:pic>
    <xdr:clientData/>
  </xdr:twoCellAnchor>
  <xdr:twoCellAnchor editAs="oneCell">
    <xdr:from>
      <xdr:col>5</xdr:col>
      <xdr:colOff>108855</xdr:colOff>
      <xdr:row>2</xdr:row>
      <xdr:rowOff>895</xdr:rowOff>
    </xdr:from>
    <xdr:to>
      <xdr:col>5</xdr:col>
      <xdr:colOff>1210453</xdr:colOff>
      <xdr:row>3</xdr:row>
      <xdr:rowOff>317500</xdr:rowOff>
    </xdr:to>
    <xdr:pic>
      <xdr:nvPicPr>
        <xdr:cNvPr id="29" name="Picture 28">
          <a:extLst>
            <a:ext uri="{FF2B5EF4-FFF2-40B4-BE49-F238E27FC236}">
              <a16:creationId xmlns:a16="http://schemas.microsoft.com/office/drawing/2014/main" id="{3AC8FAC4-1B0D-4542-8A94-49C06327FD8F}"/>
            </a:ext>
          </a:extLst>
        </xdr:cNvPr>
        <xdr:cNvPicPr>
          <a:picLocks noChangeAspect="1"/>
        </xdr:cNvPicPr>
      </xdr:nvPicPr>
      <xdr:blipFill>
        <a:blip xmlns:r="http://schemas.openxmlformats.org/officeDocument/2006/relationships" r:embed="rId11"/>
        <a:stretch>
          <a:fillRect/>
        </a:stretch>
      </xdr:blipFill>
      <xdr:spPr>
        <a:xfrm>
          <a:off x="7101793" y="548583"/>
          <a:ext cx="1101598" cy="856355"/>
        </a:xfrm>
        <a:prstGeom prst="rect">
          <a:avLst/>
        </a:prstGeom>
      </xdr:spPr>
    </xdr:pic>
    <xdr:clientData/>
  </xdr:twoCellAnchor>
  <xdr:twoCellAnchor editAs="oneCell">
    <xdr:from>
      <xdr:col>8</xdr:col>
      <xdr:colOff>97971</xdr:colOff>
      <xdr:row>2</xdr:row>
      <xdr:rowOff>48925</xdr:rowOff>
    </xdr:from>
    <xdr:to>
      <xdr:col>8</xdr:col>
      <xdr:colOff>1077686</xdr:colOff>
      <xdr:row>4</xdr:row>
      <xdr:rowOff>0</xdr:rowOff>
    </xdr:to>
    <xdr:pic>
      <xdr:nvPicPr>
        <xdr:cNvPr id="30" name="Picture 29">
          <a:extLst>
            <a:ext uri="{FF2B5EF4-FFF2-40B4-BE49-F238E27FC236}">
              <a16:creationId xmlns:a16="http://schemas.microsoft.com/office/drawing/2014/main" id="{55A19059-DF92-01F5-7375-A31F6776D619}"/>
            </a:ext>
          </a:extLst>
        </xdr:cNvPr>
        <xdr:cNvPicPr>
          <a:picLocks noChangeAspect="1"/>
        </xdr:cNvPicPr>
      </xdr:nvPicPr>
      <xdr:blipFill>
        <a:blip xmlns:r="http://schemas.openxmlformats.org/officeDocument/2006/relationships" r:embed="rId12"/>
        <a:stretch>
          <a:fillRect/>
        </a:stretch>
      </xdr:blipFill>
      <xdr:spPr>
        <a:xfrm>
          <a:off x="11694659" y="596613"/>
          <a:ext cx="979715" cy="832137"/>
        </a:xfrm>
        <a:prstGeom prst="rect">
          <a:avLst/>
        </a:prstGeom>
      </xdr:spPr>
    </xdr:pic>
    <xdr:clientData/>
  </xdr:twoCellAnchor>
  <xdr:twoCellAnchor editAs="oneCell">
    <xdr:from>
      <xdr:col>11</xdr:col>
      <xdr:colOff>149679</xdr:colOff>
      <xdr:row>2</xdr:row>
      <xdr:rowOff>21504</xdr:rowOff>
    </xdr:from>
    <xdr:to>
      <xdr:col>11</xdr:col>
      <xdr:colOff>1149804</xdr:colOff>
      <xdr:row>4</xdr:row>
      <xdr:rowOff>0</xdr:rowOff>
    </xdr:to>
    <xdr:pic>
      <xdr:nvPicPr>
        <xdr:cNvPr id="31" name="Picture 30">
          <a:extLst>
            <a:ext uri="{FF2B5EF4-FFF2-40B4-BE49-F238E27FC236}">
              <a16:creationId xmlns:a16="http://schemas.microsoft.com/office/drawing/2014/main" id="{A7EC1CCF-B9B2-E76A-B62A-296EC5371194}"/>
            </a:ext>
          </a:extLst>
        </xdr:cNvPr>
        <xdr:cNvPicPr>
          <a:picLocks noChangeAspect="1"/>
        </xdr:cNvPicPr>
      </xdr:nvPicPr>
      <xdr:blipFill>
        <a:blip xmlns:r="http://schemas.openxmlformats.org/officeDocument/2006/relationships" r:embed="rId13"/>
        <a:stretch>
          <a:fillRect/>
        </a:stretch>
      </xdr:blipFill>
      <xdr:spPr>
        <a:xfrm>
          <a:off x="16770804" y="569192"/>
          <a:ext cx="1000125" cy="859558"/>
        </a:xfrm>
        <a:prstGeom prst="rect">
          <a:avLst/>
        </a:prstGeom>
      </xdr:spPr>
    </xdr:pic>
    <xdr:clientData/>
  </xdr:twoCellAnchor>
  <xdr:twoCellAnchor editAs="oneCell">
    <xdr:from>
      <xdr:col>9</xdr:col>
      <xdr:colOff>541563</xdr:colOff>
      <xdr:row>68</xdr:row>
      <xdr:rowOff>16328</xdr:rowOff>
    </xdr:from>
    <xdr:to>
      <xdr:col>10</xdr:col>
      <xdr:colOff>553809</xdr:colOff>
      <xdr:row>82</xdr:row>
      <xdr:rowOff>40145</xdr:rowOff>
    </xdr:to>
    <mc:AlternateContent xmlns:mc="http://schemas.openxmlformats.org/markup-compatibility/2006" xmlns:a14="http://schemas.microsoft.com/office/drawing/2010/main">
      <mc:Choice Requires="a14">
        <xdr:graphicFrame macro="">
          <xdr:nvGraphicFramePr>
            <xdr:cNvPr id="32" name="Category">
              <a:extLst>
                <a:ext uri="{FF2B5EF4-FFF2-40B4-BE49-F238E27FC236}">
                  <a16:creationId xmlns:a16="http://schemas.microsoft.com/office/drawing/2014/main" id="{7F696B0A-3091-7938-7EDE-F3D54379A42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741626" y="13406891"/>
              <a:ext cx="1829933" cy="25796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a Vijayabaskaran" refreshedDate="45715.860235879627" createdVersion="8" refreshedVersion="8" minRefreshableVersion="3" recordCount="200" xr:uid="{9F9A0701-54A4-4D10-93FC-58CD444D5979}">
  <cacheSource type="worksheet">
    <worksheetSource ref="A1:F201" sheet="Customers"/>
  </cacheSource>
  <cacheFields count="6">
    <cacheField name="CustomerID" numFmtId="0">
      <sharedItems/>
    </cacheField>
    <cacheField name="CustomerName" numFmtId="0">
      <sharedItems count="200">
        <s v="Lawrence Carroll"/>
        <s v="Elizabeth Lutz"/>
        <s v="Michael Rivera"/>
        <s v="Kathleen Rodriguez"/>
        <s v="Laura Weber"/>
        <s v="Brittany Palmer"/>
        <s v="Paul Graves"/>
        <s v="David Li"/>
        <s v="Joy Clark"/>
        <s v="Aaron Cox"/>
        <s v="Bryan Mathews"/>
        <s v="Kevin May"/>
        <s v="Lauren Buchanan"/>
        <s v="Deborah Wilcox"/>
        <s v="Tina Duran"/>
        <s v="Emily Woods"/>
        <s v="Jennifer King"/>
        <s v="Tyler Haynes"/>
        <s v="Brandon Rodriguez"/>
        <s v="Mr. Manuel Conway"/>
        <s v="Robert Blanchard"/>
        <s v="Teresa Esparza"/>
        <s v="Nicholas Cain"/>
        <s v="Michele Cooley"/>
        <s v="Gregory Odom"/>
        <s v="Sara Miller"/>
        <s v="Justin Heath"/>
        <s v="Jennifer Pena"/>
        <s v="Erin Manning"/>
        <s v="Mark Brock"/>
        <s v="Tina Miller"/>
        <s v="Dustin Campbell"/>
        <s v="Tyler Holt"/>
        <s v="Dalton Perez"/>
        <s v="Brianna Richardson"/>
        <s v="Brian Aguilar DDS"/>
        <s v="Linda Smith"/>
        <s v="Jeffrey Perkins"/>
        <s v="Angela Harris"/>
        <s v="Michael Harrell"/>
        <s v="Lindsey Deleon"/>
        <s v="Heather Riley"/>
        <s v="Sandy Short MD"/>
        <s v="Kenneth Alexander"/>
        <s v="Michael Williams"/>
        <s v="Beth Cardenas"/>
        <s v="Samantha Frank"/>
        <s v="Matthew Park"/>
        <s v="Jason Yates"/>
        <s v="Ryan Davis"/>
        <s v="Nicholas Ellis"/>
        <s v="Stanley Aguirre"/>
        <s v="Albert Burke"/>
        <s v="Bruce Rhodes"/>
        <s v="Lauren Williams"/>
        <s v="Erika Fernandez"/>
        <s v="Elizabeth Nguyen"/>
        <s v="Zachary Turner"/>
        <s v="Mrs. Kimberly Wright"/>
        <s v="James Murphy"/>
        <s v="Brandon Escobar"/>
        <s v="Jeffery Hartman"/>
        <s v="Wayne Ferguson"/>
        <s v="Martha Montgomery"/>
        <s v="Gerald Hines"/>
        <s v="Catherine White"/>
        <s v="Carl Gonzalez"/>
        <s v="Mark Cox"/>
        <s v="Stacy Foster"/>
        <s v="Timothy Perez"/>
        <s v="Taylor Murphy"/>
        <s v="Sarah Scott"/>
        <s v="Heidi Johnson"/>
        <s v="Jonathan Russo"/>
        <s v="Misty Higgins"/>
        <s v="Emily Roberts"/>
        <s v="Scott Sims"/>
        <s v="Julia Palmer"/>
        <s v="Brian Murillo"/>
        <s v="David Gonzalez"/>
        <s v="Kimberly Turner"/>
        <s v="Aimee Taylor"/>
        <s v="Christina Stark"/>
        <s v="Belinda Garner"/>
        <s v="Richard Brown"/>
        <s v="Stephanie Peterson"/>
        <s v="Travis Campbell"/>
        <s v="Carlos Murray"/>
        <s v="Paul Carter"/>
        <s v="Charles Hamilton"/>
        <s v="Lisa Kirk"/>
        <s v="Jacqueline Zamora"/>
        <s v="Nancy Walker"/>
        <s v="Emily Trevino"/>
        <s v="William Walker"/>
        <s v="Benjamin Mcclure"/>
        <s v="Tina Ford"/>
        <s v="Laura Gilbert"/>
        <s v="Rodney Eaton"/>
        <s v="Clinton Gomez"/>
        <s v="Kelsey Roberts"/>
        <s v="Michael Atkinson"/>
        <s v="Jennifer Munoz"/>
        <s v="Laura Bennett"/>
        <s v="Ryan Hampton"/>
        <s v="Amanda Mcguire"/>
        <s v="Dana Cantrell"/>
        <s v="David Davis"/>
        <s v="Abigail Jones"/>
        <s v="Elizabeth Wells"/>
        <s v="Roger David"/>
        <s v="Brian Adkins"/>
        <s v="Joseph Ortiz Jr."/>
        <s v="Benjamin Anderson"/>
        <s v="Joshua Hamilton"/>
        <s v="James Martinez"/>
        <s v="Jeffrey Mcmahon"/>
        <s v="Jacob Holt"/>
        <s v="David Armstrong"/>
        <s v="Francisco Diaz"/>
        <s v="Mark Atkinson"/>
        <s v="Corey Ruiz"/>
        <s v="Jason Johnston"/>
        <s v="Lindsay Perez"/>
        <s v="Nicholas Taylor"/>
        <s v="Caitlin Brown"/>
        <s v="Kathryn Stevens"/>
        <s v="Henry Leach"/>
        <s v="Marcus Livingston"/>
        <s v="Robert Jones"/>
        <s v="Scott Wilson"/>
        <s v="Lisa Jackson"/>
        <s v="Gwendolyn Carter"/>
        <s v="Theresa Gonzalez"/>
        <s v="Toni Weaver"/>
        <s v="Kristen Holder"/>
        <s v="Robert Gardner"/>
        <s v="Cynthia Clayton"/>
        <s v="Ricky Gutierrez"/>
        <s v="Gregory Estrada"/>
        <s v="Paul Parsons"/>
        <s v="Nicole Long DVM"/>
        <s v="Brian Parker"/>
        <s v="Andrea Hart"/>
        <s v="Wayne Stone"/>
        <s v="Brittany Harvey"/>
        <s v="Hunter Fuller"/>
        <s v="Matthew Rogers"/>
        <s v="Tina Wilson"/>
        <s v="Angela Williams"/>
        <s v="Amber Gonzalez"/>
        <s v="Justin Evans"/>
        <s v="Justin Smith"/>
        <s v="Robert Sharp"/>
        <s v="Michelle Brown"/>
        <s v="William Adams"/>
        <s v="Miguel Wong"/>
        <s v="Wendy Browning"/>
        <s v="Austin Miller"/>
        <s v="Jodi Cook"/>
        <s v="Jessica Warren"/>
        <s v="Edwin Watson"/>
        <s v="Tiffany Cain"/>
        <s v="Morgan Perez"/>
        <s v="Juan Mcdaniel"/>
        <s v="John Rogers"/>
        <s v="Brandy Welch"/>
        <s v="Karen Clements MD"/>
        <s v="Jennifer Shaw"/>
        <s v="Logan Harris"/>
        <s v="Michael Cowan"/>
        <s v="Jamie Webb"/>
        <s v="Francisco Young"/>
        <s v="Tracy Steele"/>
        <s v="Matthew Johnson"/>
        <s v="Nicole Booth"/>
        <s v="Julia Kelly"/>
        <s v="Carol Williams"/>
        <s v="Donald Miller"/>
        <s v="Amy Carpenter"/>
        <s v="Alexander Barker"/>
        <s v="Joshua Preston"/>
        <s v="Kimberly Johnson"/>
        <s v="Tina Jacobs"/>
        <s v="Kathleen Logan"/>
        <s v="Amber Alexander"/>
        <s v="Kayla Kelly"/>
        <s v="Anna Ball"/>
        <s v="Sherri Dixon"/>
        <s v="Alexander Lowe"/>
        <s v="Samantha Gibson DVM"/>
        <s v="Sarah Arias"/>
        <s v="Douglas Torres"/>
        <s v="Stacy Cook"/>
        <s v="Jeremy Mclaughlin"/>
        <s v="Laura Watts"/>
        <s v="Christina Harvey"/>
        <s v="Rebecca Ray"/>
        <s v="Andrea Jenkins"/>
        <s v="Kelly Cross"/>
      </sharedItems>
    </cacheField>
    <cacheField name="Region" numFmtId="0">
      <sharedItems count="4">
        <s v="South America"/>
        <s v="Asia"/>
        <s v="North America"/>
        <s v="Europe"/>
      </sharedItems>
    </cacheField>
    <cacheField name="SignupDate" numFmtId="164">
      <sharedItems containsSemiMixedTypes="0" containsNonDate="0" containsDate="1" containsString="0" minDate="2022-01-22T00:00:00" maxDate="2024-12-29T00:00:00"/>
    </cacheField>
    <cacheField name="Month" numFmtId="0">
      <sharedItems count="12">
        <s v="Jul"/>
        <s v="Feb"/>
        <s v="Mar"/>
        <s v="Oct"/>
        <s v="Aug"/>
        <s v="Jan"/>
        <s v="Jun"/>
        <s v="Dec"/>
        <s v="May"/>
        <s v="Nov"/>
        <s v="Sep"/>
        <s v="Apr"/>
      </sharedItems>
    </cacheField>
    <cacheField name="Year" numFmtId="0">
      <sharedItems count="3">
        <s v="2022"/>
        <s v="2024"/>
        <s v="2023"/>
      </sharedItems>
    </cacheField>
  </cacheFields>
  <extLst>
    <ext xmlns:x14="http://schemas.microsoft.com/office/spreadsheetml/2009/9/main" uri="{725AE2AE-9491-48be-B2B4-4EB974FC3084}">
      <x14:pivotCacheDefinition pivotCacheId="13434184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a Vijayabaskaran" refreshedDate="45715.860237847221" createdVersion="8" refreshedVersion="8" minRefreshableVersion="3" recordCount="201" xr:uid="{7BC11E16-0C24-4A3B-BE6B-DEBDB3D1ECAD}">
  <cacheSource type="worksheet">
    <worksheetSource ref="A1:F1048576" sheet="Customers"/>
  </cacheSource>
  <cacheFields count="6">
    <cacheField name="CustomerID" numFmtId="0">
      <sharedItems containsBlank="1"/>
    </cacheField>
    <cacheField name="CustomerName" numFmtId="0">
      <sharedItems containsBlank="1"/>
    </cacheField>
    <cacheField name="Region" numFmtId="0">
      <sharedItems containsBlank="1"/>
    </cacheField>
    <cacheField name="SignupDate" numFmtId="0">
      <sharedItems containsNonDate="0" containsDate="1" containsString="0" containsBlank="1" minDate="2022-01-22T00:00:00" maxDate="2024-12-29T00:00:00"/>
    </cacheField>
    <cacheField name="Month" numFmtId="0">
      <sharedItems containsBlank="1"/>
    </cacheField>
    <cacheField name="Year"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a Vijayabaskaran" refreshedDate="45715.860239930553" createdVersion="8" refreshedVersion="8" minRefreshableVersion="3" recordCount="101" xr:uid="{C6D26A23-9EED-4501-8B7B-878B73E60320}">
  <cacheSource type="worksheet">
    <worksheetSource ref="A1:D1048576" sheet="Products"/>
  </cacheSource>
  <cacheFields count="4">
    <cacheField name="ProductID" numFmtId="0">
      <sharedItems containsBlank="1"/>
    </cacheField>
    <cacheField name="ProductName" numFmtId="0">
      <sharedItems containsBlank="1"/>
    </cacheField>
    <cacheField name="Category" numFmtId="0">
      <sharedItems containsBlank="1"/>
    </cacheField>
    <cacheField name="Price" numFmtId="0">
      <sharedItems containsString="0" containsBlank="1" containsNumber="1" minValue="16.079999999999998" maxValue="497.7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a Vijayabaskaran" refreshedDate="45715.909183333337" createdVersion="8" refreshedVersion="8" minRefreshableVersion="3" recordCount="1000" xr:uid="{04A0069C-9B75-4F35-A1DA-3EDF4E93E5A1}">
  <cacheSource type="worksheet">
    <worksheetSource ref="A1:M1001" sheet="Transactions"/>
  </cacheSource>
  <cacheFields count="13">
    <cacheField name="TransactionID" numFmtId="0">
      <sharedItems/>
    </cacheField>
    <cacheField name="CustomerID" numFmtId="0">
      <sharedItems/>
    </cacheField>
    <cacheField name="ProductID" numFmtId="0">
      <sharedItems/>
    </cacheField>
    <cacheField name="TransactionDate" numFmtId="165">
      <sharedItems containsSemiMixedTypes="0" containsNonDate="0" containsDate="1" containsString="0" minDate="2023-12-30T15:29:12" maxDate="2024-12-28T11:00:00"/>
    </cacheField>
    <cacheField name="Quantity" numFmtId="0">
      <sharedItems containsSemiMixedTypes="0" containsString="0" containsNumber="1" containsInteger="1" minValue="1" maxValue="4"/>
    </cacheField>
    <cacheField name="TotalValue" numFmtId="0">
      <sharedItems containsSemiMixedTypes="0" containsString="0" containsNumber="1" minValue="16.079999999999998" maxValue="1991.04"/>
    </cacheField>
    <cacheField name="Price(Per Pdt)" numFmtId="0">
      <sharedItems containsSemiMixedTypes="0" containsString="0" containsNumber="1" minValue="16.079999999999998" maxValue="497.76"/>
    </cacheField>
    <cacheField name="Transaction Month" numFmtId="165">
      <sharedItems count="12">
        <s v="Aug"/>
        <s v="May"/>
        <s v="Apr"/>
        <s v="Mar"/>
        <s v="Dec"/>
        <s v="Nov"/>
        <s v="Sep"/>
        <s v="Jan"/>
        <s v="Oct"/>
        <s v="Jun"/>
        <s v="Jul"/>
        <s v="Feb"/>
      </sharedItems>
    </cacheField>
    <cacheField name="Transaction Year" numFmtId="0">
      <sharedItems count="2">
        <s v="2024"/>
        <s v="2023"/>
      </sharedItems>
    </cacheField>
    <cacheField name="ProductName" numFmtId="0">
      <sharedItems count="66">
        <s v="ComfortLiving Bluetooth Speaker"/>
        <s v="HomeSense T-Shirt"/>
        <s v="ActiveWear Smartphone"/>
        <s v="TechPro Textbook"/>
        <s v="TechPro Running Shoes"/>
        <s v="TechPro Rug"/>
        <s v="ActiveWear Cookware Set"/>
        <s v="BookWorld Biography"/>
        <s v="BookWorld Cookware Set"/>
        <s v="HomeSense Novel"/>
        <s v="ComfortLiving Smartphone"/>
        <s v="SoundWave Cookbook"/>
        <s v="ComfortLiving Smartwatch"/>
        <s v="SoundWave Mystery Book"/>
        <s v="TechPro Vase"/>
        <s v="HomeSense Desk Lamp"/>
        <s v="ActiveWear Wall Art"/>
        <s v="ComfortLiving Biography"/>
        <s v="ComfortLiving Desk Lamp"/>
        <s v="SoundWave Novel"/>
        <s v="ComfortLiving Cookware Set"/>
        <s v="TechPro Novel"/>
        <s v="BookWorld Running Shoes"/>
        <s v="ActiveWear Jeans"/>
        <s v="BookWorld Jacket"/>
        <s v="BookWorld Smartwatch"/>
        <s v="ActiveWear Textbook"/>
        <s v="ActiveWear Smartwatch"/>
        <s v="ActiveWear Cookbook"/>
        <s v="SoundWave Headphones"/>
        <s v="HomeSense Rug"/>
        <s v="HomeSense Sweater"/>
        <s v="TechPro Smartwatch"/>
        <s v="ActiveWear Running Shoes"/>
        <s v="HomeSense Wall Art"/>
        <s v="SoundWave Rug"/>
        <s v="ActiveWear Headphones"/>
        <s v="SoundWave Jeans"/>
        <s v="SoundWave Desk Lamp"/>
        <s v="BookWorld Cookbook"/>
        <s v="BookWorld Wall Art"/>
        <s v="TechPro Cookbook"/>
        <s v="SoundWave Jacket"/>
        <s v="BookWorld Sweater"/>
        <s v="HomeSense Bluetooth Speaker"/>
        <s v="SoundWave Textbook"/>
        <s v="HomeSense Headphones"/>
        <s v="ActiveWear Biography"/>
        <s v="ComfortLiving Laptop"/>
        <s v="ActiveWear Rug"/>
        <s v="HomeSense Running Shoes"/>
        <s v="ComfortLiving Mystery Book"/>
        <s v="ActiveWear T-Shirt"/>
        <s v="TechPro T-Shirt"/>
        <s v="ActiveWear Jacket"/>
        <s v="BookWorld Rug"/>
        <s v="TechPro Headphones"/>
        <s v="ComfortLiving Sweater"/>
        <s v="SoundWave Smartwatch"/>
        <s v="ComfortLiving Rug"/>
        <s v="ComfortLiving Headphones"/>
        <s v="HomeSense Cookware Set"/>
        <s v="BookWorld Bluetooth Speaker"/>
        <s v="SoundWave Laptop"/>
        <s v="SoundWave Bluetooth Speaker"/>
        <s v="SoundWave T-Shirt"/>
      </sharedItems>
    </cacheField>
    <cacheField name="Category" numFmtId="0">
      <sharedItems count="4">
        <s v="Electronics"/>
        <s v="Clothing"/>
        <s v="Books"/>
        <s v="Home Decor"/>
      </sharedItems>
    </cacheField>
    <cacheField name="CustomerName" numFmtId="0">
      <sharedItems/>
    </cacheField>
    <cacheField name="Region" numFmtId="0">
      <sharedItems count="4">
        <s v="Europe"/>
        <s v="Asia"/>
        <s v="South America"/>
        <s v="North America"/>
      </sharedItems>
    </cacheField>
  </cacheFields>
  <extLst>
    <ext xmlns:x14="http://schemas.microsoft.com/office/spreadsheetml/2009/9/main" uri="{725AE2AE-9491-48be-B2B4-4EB974FC3084}">
      <x14:pivotCacheDefinition pivotCacheId="765349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C0001"/>
    <x v="0"/>
    <x v="0"/>
    <d v="2022-07-10T00:00:00"/>
    <x v="0"/>
    <x v="0"/>
  </r>
  <r>
    <s v="C0002"/>
    <x v="1"/>
    <x v="1"/>
    <d v="2022-02-13T00:00:00"/>
    <x v="1"/>
    <x v="0"/>
  </r>
  <r>
    <s v="C0003"/>
    <x v="2"/>
    <x v="0"/>
    <d v="2024-03-07T00:00:00"/>
    <x v="2"/>
    <x v="1"/>
  </r>
  <r>
    <s v="C0004"/>
    <x v="3"/>
    <x v="0"/>
    <d v="2022-10-09T00:00:00"/>
    <x v="3"/>
    <x v="0"/>
  </r>
  <r>
    <s v="C0005"/>
    <x v="4"/>
    <x v="1"/>
    <d v="2022-08-15T00:00:00"/>
    <x v="4"/>
    <x v="0"/>
  </r>
  <r>
    <s v="C0006"/>
    <x v="5"/>
    <x v="0"/>
    <d v="2024-01-07T00:00:00"/>
    <x v="5"/>
    <x v="1"/>
  </r>
  <r>
    <s v="C0007"/>
    <x v="6"/>
    <x v="1"/>
    <d v="2022-06-18T00:00:00"/>
    <x v="6"/>
    <x v="0"/>
  </r>
  <r>
    <s v="C0008"/>
    <x v="7"/>
    <x v="2"/>
    <d v="2024-01-13T00:00:00"/>
    <x v="5"/>
    <x v="1"/>
  </r>
  <r>
    <s v="C0009"/>
    <x v="8"/>
    <x v="3"/>
    <d v="2023-08-14T00:00:00"/>
    <x v="4"/>
    <x v="2"/>
  </r>
  <r>
    <s v="C0010"/>
    <x v="9"/>
    <x v="3"/>
    <d v="2022-12-15T00:00:00"/>
    <x v="7"/>
    <x v="0"/>
  </r>
  <r>
    <s v="C0011"/>
    <x v="10"/>
    <x v="0"/>
    <d v="2022-12-12T00:00:00"/>
    <x v="7"/>
    <x v="0"/>
  </r>
  <r>
    <s v="C0012"/>
    <x v="11"/>
    <x v="0"/>
    <d v="2024-08-07T00:00:00"/>
    <x v="4"/>
    <x v="1"/>
  </r>
  <r>
    <s v="C0013"/>
    <x v="12"/>
    <x v="0"/>
    <d v="2024-05-19T00:00:00"/>
    <x v="8"/>
    <x v="1"/>
  </r>
  <r>
    <s v="C0014"/>
    <x v="13"/>
    <x v="3"/>
    <d v="2024-06-22T00:00:00"/>
    <x v="6"/>
    <x v="1"/>
  </r>
  <r>
    <s v="C0015"/>
    <x v="14"/>
    <x v="2"/>
    <d v="2023-11-20T00:00:00"/>
    <x v="9"/>
    <x v="2"/>
  </r>
  <r>
    <s v="C0016"/>
    <x v="15"/>
    <x v="2"/>
    <d v="2024-01-03T00:00:00"/>
    <x v="5"/>
    <x v="1"/>
  </r>
  <r>
    <s v="C0017"/>
    <x v="16"/>
    <x v="3"/>
    <d v="2023-12-05T00:00:00"/>
    <x v="7"/>
    <x v="2"/>
  </r>
  <r>
    <s v="C0018"/>
    <x v="17"/>
    <x v="2"/>
    <d v="2024-09-21T00:00:00"/>
    <x v="10"/>
    <x v="1"/>
  </r>
  <r>
    <s v="C0019"/>
    <x v="18"/>
    <x v="3"/>
    <d v="2023-01-12T00:00:00"/>
    <x v="5"/>
    <x v="2"/>
  </r>
  <r>
    <s v="C0020"/>
    <x v="19"/>
    <x v="2"/>
    <d v="2024-06-11T00:00:00"/>
    <x v="6"/>
    <x v="1"/>
  </r>
  <r>
    <s v="C0021"/>
    <x v="20"/>
    <x v="1"/>
    <d v="2023-04-17T00:00:00"/>
    <x v="11"/>
    <x v="2"/>
  </r>
  <r>
    <s v="C0022"/>
    <x v="21"/>
    <x v="1"/>
    <d v="2023-10-27T00:00:00"/>
    <x v="3"/>
    <x v="2"/>
  </r>
  <r>
    <s v="C0023"/>
    <x v="22"/>
    <x v="3"/>
    <d v="2022-03-04T00:00:00"/>
    <x v="2"/>
    <x v="0"/>
  </r>
  <r>
    <s v="C0024"/>
    <x v="23"/>
    <x v="2"/>
    <d v="2024-02-05T00:00:00"/>
    <x v="1"/>
    <x v="1"/>
  </r>
  <r>
    <s v="C0025"/>
    <x v="24"/>
    <x v="0"/>
    <d v="2022-07-04T00:00:00"/>
    <x v="0"/>
    <x v="0"/>
  </r>
  <r>
    <s v="C0026"/>
    <x v="25"/>
    <x v="2"/>
    <d v="2024-05-03T00:00:00"/>
    <x v="8"/>
    <x v="1"/>
  </r>
  <r>
    <s v="C0027"/>
    <x v="26"/>
    <x v="1"/>
    <d v="2022-11-09T00:00:00"/>
    <x v="9"/>
    <x v="0"/>
  </r>
  <r>
    <s v="C0028"/>
    <x v="27"/>
    <x v="1"/>
    <d v="2024-06-29T00:00:00"/>
    <x v="6"/>
    <x v="1"/>
  </r>
  <r>
    <s v="C0029"/>
    <x v="28"/>
    <x v="2"/>
    <d v="2022-04-16T00:00:00"/>
    <x v="11"/>
    <x v="0"/>
  </r>
  <r>
    <s v="C0030"/>
    <x v="29"/>
    <x v="2"/>
    <d v="2024-01-30T00:00:00"/>
    <x v="5"/>
    <x v="1"/>
  </r>
  <r>
    <s v="C0031"/>
    <x v="30"/>
    <x v="0"/>
    <d v="2024-04-11T00:00:00"/>
    <x v="11"/>
    <x v="1"/>
  </r>
  <r>
    <s v="C0032"/>
    <x v="31"/>
    <x v="0"/>
    <d v="2024-04-17T00:00:00"/>
    <x v="11"/>
    <x v="1"/>
  </r>
  <r>
    <s v="C0033"/>
    <x v="32"/>
    <x v="2"/>
    <d v="2024-08-04T00:00:00"/>
    <x v="4"/>
    <x v="1"/>
  </r>
  <r>
    <s v="C0034"/>
    <x v="33"/>
    <x v="2"/>
    <d v="2023-09-27T00:00:00"/>
    <x v="10"/>
    <x v="2"/>
  </r>
  <r>
    <s v="C0035"/>
    <x v="34"/>
    <x v="2"/>
    <d v="2024-10-01T00:00:00"/>
    <x v="3"/>
    <x v="1"/>
  </r>
  <r>
    <s v="C0036"/>
    <x v="35"/>
    <x v="2"/>
    <d v="2024-07-06T00:00:00"/>
    <x v="0"/>
    <x v="1"/>
  </r>
  <r>
    <s v="C0037"/>
    <x v="36"/>
    <x v="3"/>
    <d v="2023-02-04T00:00:00"/>
    <x v="1"/>
    <x v="2"/>
  </r>
  <r>
    <s v="C0038"/>
    <x v="37"/>
    <x v="2"/>
    <d v="2022-04-16T00:00:00"/>
    <x v="11"/>
    <x v="0"/>
  </r>
  <r>
    <s v="C0039"/>
    <x v="38"/>
    <x v="0"/>
    <d v="2024-10-13T00:00:00"/>
    <x v="3"/>
    <x v="1"/>
  </r>
  <r>
    <s v="C0040"/>
    <x v="39"/>
    <x v="1"/>
    <d v="2022-03-07T00:00:00"/>
    <x v="2"/>
    <x v="0"/>
  </r>
  <r>
    <s v="C0041"/>
    <x v="40"/>
    <x v="3"/>
    <d v="2023-12-27T00:00:00"/>
    <x v="7"/>
    <x v="2"/>
  </r>
  <r>
    <s v="C0042"/>
    <x v="41"/>
    <x v="2"/>
    <d v="2023-03-15T00:00:00"/>
    <x v="2"/>
    <x v="2"/>
  </r>
  <r>
    <s v="C0043"/>
    <x v="42"/>
    <x v="1"/>
    <d v="2023-02-05T00:00:00"/>
    <x v="1"/>
    <x v="2"/>
  </r>
  <r>
    <s v="C0044"/>
    <x v="43"/>
    <x v="3"/>
    <d v="2024-07-10T00:00:00"/>
    <x v="0"/>
    <x v="1"/>
  </r>
  <r>
    <s v="C0045"/>
    <x v="44"/>
    <x v="1"/>
    <d v="2022-02-25T00:00:00"/>
    <x v="1"/>
    <x v="0"/>
  </r>
  <r>
    <s v="C0046"/>
    <x v="45"/>
    <x v="2"/>
    <d v="2024-10-23T00:00:00"/>
    <x v="3"/>
    <x v="1"/>
  </r>
  <r>
    <s v="C0047"/>
    <x v="46"/>
    <x v="2"/>
    <d v="2024-03-22T00:00:00"/>
    <x v="2"/>
    <x v="1"/>
  </r>
  <r>
    <s v="C0048"/>
    <x v="47"/>
    <x v="0"/>
    <d v="2024-11-07T00:00:00"/>
    <x v="9"/>
    <x v="1"/>
  </r>
  <r>
    <s v="C0049"/>
    <x v="48"/>
    <x v="2"/>
    <d v="2024-09-18T00:00:00"/>
    <x v="10"/>
    <x v="1"/>
  </r>
  <r>
    <s v="C0050"/>
    <x v="49"/>
    <x v="2"/>
    <d v="2024-03-02T00:00:00"/>
    <x v="2"/>
    <x v="1"/>
  </r>
  <r>
    <s v="C0051"/>
    <x v="50"/>
    <x v="3"/>
    <d v="2023-12-21T00:00:00"/>
    <x v="7"/>
    <x v="2"/>
  </r>
  <r>
    <s v="C0052"/>
    <x v="51"/>
    <x v="0"/>
    <d v="2024-02-20T00:00:00"/>
    <x v="1"/>
    <x v="1"/>
  </r>
  <r>
    <s v="C0053"/>
    <x v="52"/>
    <x v="3"/>
    <d v="2022-06-18T00:00:00"/>
    <x v="6"/>
    <x v="0"/>
  </r>
  <r>
    <s v="C0054"/>
    <x v="53"/>
    <x v="1"/>
    <d v="2024-09-29T00:00:00"/>
    <x v="10"/>
    <x v="1"/>
  </r>
  <r>
    <s v="C0055"/>
    <x v="54"/>
    <x v="2"/>
    <d v="2024-11-11T00:00:00"/>
    <x v="9"/>
    <x v="1"/>
  </r>
  <r>
    <s v="C0056"/>
    <x v="55"/>
    <x v="1"/>
    <d v="2024-04-12T00:00:00"/>
    <x v="11"/>
    <x v="1"/>
  </r>
  <r>
    <s v="C0057"/>
    <x v="56"/>
    <x v="3"/>
    <d v="2024-07-27T00:00:00"/>
    <x v="0"/>
    <x v="1"/>
  </r>
  <r>
    <s v="C0058"/>
    <x v="57"/>
    <x v="2"/>
    <d v="2024-01-28T00:00:00"/>
    <x v="5"/>
    <x v="1"/>
  </r>
  <r>
    <s v="C0059"/>
    <x v="58"/>
    <x v="2"/>
    <d v="2024-04-07T00:00:00"/>
    <x v="11"/>
    <x v="1"/>
  </r>
  <r>
    <s v="C0060"/>
    <x v="59"/>
    <x v="3"/>
    <d v="2022-04-22T00:00:00"/>
    <x v="11"/>
    <x v="0"/>
  </r>
  <r>
    <s v="C0061"/>
    <x v="60"/>
    <x v="3"/>
    <d v="2023-03-06T00:00:00"/>
    <x v="2"/>
    <x v="2"/>
  </r>
  <r>
    <s v="C0062"/>
    <x v="61"/>
    <x v="3"/>
    <d v="2022-12-14T00:00:00"/>
    <x v="7"/>
    <x v="0"/>
  </r>
  <r>
    <s v="C0063"/>
    <x v="62"/>
    <x v="3"/>
    <d v="2024-02-05T00:00:00"/>
    <x v="1"/>
    <x v="1"/>
  </r>
  <r>
    <s v="C0064"/>
    <x v="63"/>
    <x v="3"/>
    <d v="2023-10-22T00:00:00"/>
    <x v="3"/>
    <x v="2"/>
  </r>
  <r>
    <s v="C0065"/>
    <x v="64"/>
    <x v="2"/>
    <d v="2024-07-10T00:00:00"/>
    <x v="0"/>
    <x v="1"/>
  </r>
  <r>
    <s v="C0066"/>
    <x v="65"/>
    <x v="3"/>
    <d v="2024-11-15T00:00:00"/>
    <x v="9"/>
    <x v="1"/>
  </r>
  <r>
    <s v="C0067"/>
    <x v="66"/>
    <x v="2"/>
    <d v="2023-07-06T00:00:00"/>
    <x v="0"/>
    <x v="2"/>
  </r>
  <r>
    <s v="C0068"/>
    <x v="67"/>
    <x v="2"/>
    <d v="2023-04-04T00:00:00"/>
    <x v="11"/>
    <x v="2"/>
  </r>
  <r>
    <s v="C0069"/>
    <x v="68"/>
    <x v="3"/>
    <d v="2023-12-03T00:00:00"/>
    <x v="7"/>
    <x v="2"/>
  </r>
  <r>
    <s v="C0070"/>
    <x v="69"/>
    <x v="3"/>
    <d v="2022-03-15T00:00:00"/>
    <x v="2"/>
    <x v="0"/>
  </r>
  <r>
    <s v="C0071"/>
    <x v="70"/>
    <x v="0"/>
    <d v="2022-07-01T00:00:00"/>
    <x v="0"/>
    <x v="0"/>
  </r>
  <r>
    <s v="C0072"/>
    <x v="71"/>
    <x v="2"/>
    <d v="2024-07-24T00:00:00"/>
    <x v="0"/>
    <x v="1"/>
  </r>
  <r>
    <s v="C0073"/>
    <x v="72"/>
    <x v="3"/>
    <d v="2022-08-20T00:00:00"/>
    <x v="4"/>
    <x v="0"/>
  </r>
  <r>
    <s v="C0074"/>
    <x v="73"/>
    <x v="3"/>
    <d v="2022-05-27T00:00:00"/>
    <x v="8"/>
    <x v="0"/>
  </r>
  <r>
    <s v="C0075"/>
    <x v="74"/>
    <x v="3"/>
    <d v="2023-05-01T00:00:00"/>
    <x v="8"/>
    <x v="2"/>
  </r>
  <r>
    <s v="C0076"/>
    <x v="75"/>
    <x v="0"/>
    <d v="2024-02-11T00:00:00"/>
    <x v="1"/>
    <x v="1"/>
  </r>
  <r>
    <s v="C0077"/>
    <x v="76"/>
    <x v="0"/>
    <d v="2023-10-18T00:00:00"/>
    <x v="3"/>
    <x v="2"/>
  </r>
  <r>
    <s v="C0078"/>
    <x v="77"/>
    <x v="1"/>
    <d v="2024-11-13T00:00:00"/>
    <x v="9"/>
    <x v="1"/>
  </r>
  <r>
    <s v="C0079"/>
    <x v="78"/>
    <x v="2"/>
    <d v="2022-02-02T00:00:00"/>
    <x v="1"/>
    <x v="0"/>
  </r>
  <r>
    <s v="C0080"/>
    <x v="79"/>
    <x v="1"/>
    <d v="2024-02-07T00:00:00"/>
    <x v="1"/>
    <x v="1"/>
  </r>
  <r>
    <s v="C0081"/>
    <x v="80"/>
    <x v="3"/>
    <d v="2024-02-24T00:00:00"/>
    <x v="1"/>
    <x v="1"/>
  </r>
  <r>
    <s v="C0082"/>
    <x v="81"/>
    <x v="0"/>
    <d v="2022-05-13T00:00:00"/>
    <x v="8"/>
    <x v="0"/>
  </r>
  <r>
    <s v="C0083"/>
    <x v="82"/>
    <x v="0"/>
    <d v="2022-04-07T00:00:00"/>
    <x v="11"/>
    <x v="0"/>
  </r>
  <r>
    <s v="C0084"/>
    <x v="83"/>
    <x v="1"/>
    <d v="2024-09-17T00:00:00"/>
    <x v="10"/>
    <x v="1"/>
  </r>
  <r>
    <s v="C0085"/>
    <x v="84"/>
    <x v="0"/>
    <d v="2024-09-22T00:00:00"/>
    <x v="10"/>
    <x v="1"/>
  </r>
  <r>
    <s v="C0086"/>
    <x v="85"/>
    <x v="3"/>
    <d v="2022-09-18T00:00:00"/>
    <x v="10"/>
    <x v="0"/>
  </r>
  <r>
    <s v="C0087"/>
    <x v="86"/>
    <x v="0"/>
    <d v="2024-04-11T00:00:00"/>
    <x v="11"/>
    <x v="1"/>
  </r>
  <r>
    <s v="C0088"/>
    <x v="87"/>
    <x v="1"/>
    <d v="2023-05-14T00:00:00"/>
    <x v="8"/>
    <x v="2"/>
  </r>
  <r>
    <s v="C0089"/>
    <x v="88"/>
    <x v="3"/>
    <d v="2024-04-02T00:00:00"/>
    <x v="11"/>
    <x v="1"/>
  </r>
  <r>
    <s v="C0090"/>
    <x v="89"/>
    <x v="1"/>
    <d v="2023-10-17T00:00:00"/>
    <x v="3"/>
    <x v="2"/>
  </r>
  <r>
    <s v="C0091"/>
    <x v="90"/>
    <x v="0"/>
    <d v="2023-03-16T00:00:00"/>
    <x v="2"/>
    <x v="2"/>
  </r>
  <r>
    <s v="C0092"/>
    <x v="91"/>
    <x v="1"/>
    <d v="2024-05-29T00:00:00"/>
    <x v="8"/>
    <x v="1"/>
  </r>
  <r>
    <s v="C0093"/>
    <x v="92"/>
    <x v="1"/>
    <d v="2024-07-13T00:00:00"/>
    <x v="0"/>
    <x v="1"/>
  </r>
  <r>
    <s v="C0094"/>
    <x v="93"/>
    <x v="2"/>
    <d v="2023-09-16T00:00:00"/>
    <x v="10"/>
    <x v="2"/>
  </r>
  <r>
    <s v="C0095"/>
    <x v="94"/>
    <x v="0"/>
    <d v="2023-03-04T00:00:00"/>
    <x v="2"/>
    <x v="2"/>
  </r>
  <r>
    <s v="C0096"/>
    <x v="95"/>
    <x v="0"/>
    <d v="2022-11-18T00:00:00"/>
    <x v="9"/>
    <x v="0"/>
  </r>
  <r>
    <s v="C0097"/>
    <x v="96"/>
    <x v="1"/>
    <d v="2023-12-18T00:00:00"/>
    <x v="7"/>
    <x v="2"/>
  </r>
  <r>
    <s v="C0098"/>
    <x v="97"/>
    <x v="2"/>
    <d v="2024-10-21T00:00:00"/>
    <x v="3"/>
    <x v="1"/>
  </r>
  <r>
    <s v="C0099"/>
    <x v="98"/>
    <x v="0"/>
    <d v="2023-01-29T00:00:00"/>
    <x v="5"/>
    <x v="2"/>
  </r>
  <r>
    <s v="C0100"/>
    <x v="99"/>
    <x v="3"/>
    <d v="2023-03-16T00:00:00"/>
    <x v="2"/>
    <x v="2"/>
  </r>
  <r>
    <s v="C0101"/>
    <x v="100"/>
    <x v="1"/>
    <d v="2023-09-30T00:00:00"/>
    <x v="10"/>
    <x v="2"/>
  </r>
  <r>
    <s v="C0102"/>
    <x v="101"/>
    <x v="0"/>
    <d v="2022-09-16T00:00:00"/>
    <x v="10"/>
    <x v="0"/>
  </r>
  <r>
    <s v="C0103"/>
    <x v="102"/>
    <x v="3"/>
    <d v="2022-05-15T00:00:00"/>
    <x v="8"/>
    <x v="0"/>
  </r>
  <r>
    <s v="C0104"/>
    <x v="103"/>
    <x v="0"/>
    <d v="2022-02-10T00:00:00"/>
    <x v="1"/>
    <x v="0"/>
  </r>
  <r>
    <s v="C0105"/>
    <x v="104"/>
    <x v="3"/>
    <d v="2024-11-11T00:00:00"/>
    <x v="9"/>
    <x v="1"/>
  </r>
  <r>
    <s v="C0106"/>
    <x v="105"/>
    <x v="1"/>
    <d v="2022-09-22T00:00:00"/>
    <x v="10"/>
    <x v="0"/>
  </r>
  <r>
    <s v="C0107"/>
    <x v="106"/>
    <x v="0"/>
    <d v="2023-02-07T00:00:00"/>
    <x v="1"/>
    <x v="2"/>
  </r>
  <r>
    <s v="C0108"/>
    <x v="107"/>
    <x v="0"/>
    <d v="2022-09-28T00:00:00"/>
    <x v="10"/>
    <x v="0"/>
  </r>
  <r>
    <s v="C0109"/>
    <x v="108"/>
    <x v="2"/>
    <d v="2022-05-09T00:00:00"/>
    <x v="8"/>
    <x v="0"/>
  </r>
  <r>
    <s v="C0110"/>
    <x v="109"/>
    <x v="1"/>
    <d v="2024-09-21T00:00:00"/>
    <x v="10"/>
    <x v="1"/>
  </r>
  <r>
    <s v="C0111"/>
    <x v="110"/>
    <x v="3"/>
    <d v="2024-11-13T00:00:00"/>
    <x v="9"/>
    <x v="1"/>
  </r>
  <r>
    <s v="C0112"/>
    <x v="111"/>
    <x v="0"/>
    <d v="2022-07-07T00:00:00"/>
    <x v="0"/>
    <x v="0"/>
  </r>
  <r>
    <s v="C0113"/>
    <x v="112"/>
    <x v="0"/>
    <d v="2022-06-17T00:00:00"/>
    <x v="6"/>
    <x v="0"/>
  </r>
  <r>
    <s v="C0114"/>
    <x v="113"/>
    <x v="3"/>
    <d v="2024-11-18T00:00:00"/>
    <x v="9"/>
    <x v="1"/>
  </r>
  <r>
    <s v="C0115"/>
    <x v="114"/>
    <x v="1"/>
    <d v="2024-11-11T00:00:00"/>
    <x v="9"/>
    <x v="1"/>
  </r>
  <r>
    <s v="C0116"/>
    <x v="115"/>
    <x v="2"/>
    <d v="2024-09-11T00:00:00"/>
    <x v="10"/>
    <x v="1"/>
  </r>
  <r>
    <s v="C0117"/>
    <x v="116"/>
    <x v="2"/>
    <d v="2024-11-22T00:00:00"/>
    <x v="9"/>
    <x v="1"/>
  </r>
  <r>
    <s v="C0118"/>
    <x v="117"/>
    <x v="0"/>
    <d v="2022-01-22T00:00:00"/>
    <x v="5"/>
    <x v="0"/>
  </r>
  <r>
    <s v="C0119"/>
    <x v="118"/>
    <x v="3"/>
    <d v="2023-11-13T00:00:00"/>
    <x v="9"/>
    <x v="2"/>
  </r>
  <r>
    <s v="C0120"/>
    <x v="119"/>
    <x v="0"/>
    <d v="2023-01-13T00:00:00"/>
    <x v="5"/>
    <x v="2"/>
  </r>
  <r>
    <s v="C0121"/>
    <x v="120"/>
    <x v="3"/>
    <d v="2023-07-23T00:00:00"/>
    <x v="0"/>
    <x v="2"/>
  </r>
  <r>
    <s v="C0122"/>
    <x v="121"/>
    <x v="2"/>
    <d v="2022-05-06T00:00:00"/>
    <x v="8"/>
    <x v="0"/>
  </r>
  <r>
    <s v="C0123"/>
    <x v="122"/>
    <x v="1"/>
    <d v="2023-11-05T00:00:00"/>
    <x v="9"/>
    <x v="2"/>
  </r>
  <r>
    <s v="C0124"/>
    <x v="123"/>
    <x v="3"/>
    <d v="2024-08-26T00:00:00"/>
    <x v="4"/>
    <x v="1"/>
  </r>
  <r>
    <s v="C0125"/>
    <x v="124"/>
    <x v="2"/>
    <d v="2022-12-18T00:00:00"/>
    <x v="7"/>
    <x v="0"/>
  </r>
  <r>
    <s v="C0126"/>
    <x v="125"/>
    <x v="0"/>
    <d v="2024-02-20T00:00:00"/>
    <x v="1"/>
    <x v="1"/>
  </r>
  <r>
    <s v="C0127"/>
    <x v="126"/>
    <x v="3"/>
    <d v="2024-04-04T00:00:00"/>
    <x v="11"/>
    <x v="1"/>
  </r>
  <r>
    <s v="C0128"/>
    <x v="127"/>
    <x v="1"/>
    <d v="2023-05-29T00:00:00"/>
    <x v="8"/>
    <x v="2"/>
  </r>
  <r>
    <s v="C0129"/>
    <x v="128"/>
    <x v="0"/>
    <d v="2024-04-14T00:00:00"/>
    <x v="11"/>
    <x v="1"/>
  </r>
  <r>
    <s v="C0130"/>
    <x v="129"/>
    <x v="0"/>
    <d v="2023-04-19T00:00:00"/>
    <x v="11"/>
    <x v="2"/>
  </r>
  <r>
    <s v="C0131"/>
    <x v="130"/>
    <x v="2"/>
    <d v="2022-06-05T00:00:00"/>
    <x v="6"/>
    <x v="0"/>
  </r>
  <r>
    <s v="C0132"/>
    <x v="131"/>
    <x v="3"/>
    <d v="2023-02-01T00:00:00"/>
    <x v="1"/>
    <x v="2"/>
  </r>
  <r>
    <s v="C0133"/>
    <x v="132"/>
    <x v="0"/>
    <d v="2023-03-11T00:00:00"/>
    <x v="2"/>
    <x v="2"/>
  </r>
  <r>
    <s v="C0134"/>
    <x v="133"/>
    <x v="1"/>
    <d v="2022-02-19T00:00:00"/>
    <x v="1"/>
    <x v="0"/>
  </r>
  <r>
    <s v="C0135"/>
    <x v="134"/>
    <x v="3"/>
    <d v="2022-08-23T00:00:00"/>
    <x v="4"/>
    <x v="0"/>
  </r>
  <r>
    <s v="C0136"/>
    <x v="135"/>
    <x v="1"/>
    <d v="2024-03-14T00:00:00"/>
    <x v="2"/>
    <x v="1"/>
  </r>
  <r>
    <s v="C0137"/>
    <x v="136"/>
    <x v="0"/>
    <d v="2024-04-09T00:00:00"/>
    <x v="11"/>
    <x v="1"/>
  </r>
  <r>
    <s v="C0138"/>
    <x v="137"/>
    <x v="1"/>
    <d v="2024-11-01T00:00:00"/>
    <x v="9"/>
    <x v="1"/>
  </r>
  <r>
    <s v="C0139"/>
    <x v="138"/>
    <x v="2"/>
    <d v="2022-03-14T00:00:00"/>
    <x v="2"/>
    <x v="0"/>
  </r>
  <r>
    <s v="C0140"/>
    <x v="139"/>
    <x v="1"/>
    <d v="2023-07-01T00:00:00"/>
    <x v="0"/>
    <x v="2"/>
  </r>
  <r>
    <s v="C0141"/>
    <x v="140"/>
    <x v="3"/>
    <d v="2023-02-23T00:00:00"/>
    <x v="1"/>
    <x v="2"/>
  </r>
  <r>
    <s v="C0142"/>
    <x v="141"/>
    <x v="1"/>
    <d v="2024-02-08T00:00:00"/>
    <x v="1"/>
    <x v="1"/>
  </r>
  <r>
    <s v="C0143"/>
    <x v="142"/>
    <x v="1"/>
    <d v="2024-05-27T00:00:00"/>
    <x v="8"/>
    <x v="1"/>
  </r>
  <r>
    <s v="C0144"/>
    <x v="143"/>
    <x v="2"/>
    <d v="2024-09-30T00:00:00"/>
    <x v="10"/>
    <x v="1"/>
  </r>
  <r>
    <s v="C0145"/>
    <x v="144"/>
    <x v="1"/>
    <d v="2023-01-13T00:00:00"/>
    <x v="5"/>
    <x v="2"/>
  </r>
  <r>
    <s v="C0146"/>
    <x v="145"/>
    <x v="1"/>
    <d v="2024-09-04T00:00:00"/>
    <x v="10"/>
    <x v="1"/>
  </r>
  <r>
    <s v="C0147"/>
    <x v="146"/>
    <x v="0"/>
    <d v="2022-05-16T00:00:00"/>
    <x v="8"/>
    <x v="0"/>
  </r>
  <r>
    <s v="C0148"/>
    <x v="147"/>
    <x v="0"/>
    <d v="2023-04-16T00:00:00"/>
    <x v="11"/>
    <x v="2"/>
  </r>
  <r>
    <s v="C0149"/>
    <x v="148"/>
    <x v="3"/>
    <d v="2023-01-21T00:00:00"/>
    <x v="5"/>
    <x v="2"/>
  </r>
  <r>
    <s v="C0150"/>
    <x v="149"/>
    <x v="0"/>
    <d v="2022-09-13T00:00:00"/>
    <x v="10"/>
    <x v="0"/>
  </r>
  <r>
    <s v="C0151"/>
    <x v="150"/>
    <x v="0"/>
    <d v="2024-11-22T00:00:00"/>
    <x v="9"/>
    <x v="1"/>
  </r>
  <r>
    <s v="C0152"/>
    <x v="151"/>
    <x v="0"/>
    <d v="2022-04-19T00:00:00"/>
    <x v="11"/>
    <x v="0"/>
  </r>
  <r>
    <s v="C0153"/>
    <x v="152"/>
    <x v="0"/>
    <d v="2022-03-20T00:00:00"/>
    <x v="2"/>
    <x v="0"/>
  </r>
  <r>
    <s v="C0154"/>
    <x v="153"/>
    <x v="2"/>
    <d v="2024-10-27T00:00:00"/>
    <x v="3"/>
    <x v="1"/>
  </r>
  <r>
    <s v="C0155"/>
    <x v="154"/>
    <x v="0"/>
    <d v="2023-03-23T00:00:00"/>
    <x v="2"/>
    <x v="2"/>
  </r>
  <r>
    <s v="C0156"/>
    <x v="155"/>
    <x v="2"/>
    <d v="2023-08-19T00:00:00"/>
    <x v="4"/>
    <x v="2"/>
  </r>
  <r>
    <s v="C0157"/>
    <x v="156"/>
    <x v="2"/>
    <d v="2024-01-30T00:00:00"/>
    <x v="5"/>
    <x v="1"/>
  </r>
  <r>
    <s v="C0158"/>
    <x v="157"/>
    <x v="0"/>
    <d v="2023-04-12T00:00:00"/>
    <x v="11"/>
    <x v="2"/>
  </r>
  <r>
    <s v="C0159"/>
    <x v="158"/>
    <x v="1"/>
    <d v="2022-08-06T00:00:00"/>
    <x v="4"/>
    <x v="0"/>
  </r>
  <r>
    <s v="C0160"/>
    <x v="159"/>
    <x v="2"/>
    <d v="2022-04-05T00:00:00"/>
    <x v="11"/>
    <x v="0"/>
  </r>
  <r>
    <s v="C0161"/>
    <x v="160"/>
    <x v="1"/>
    <d v="2022-03-14T00:00:00"/>
    <x v="2"/>
    <x v="0"/>
  </r>
  <r>
    <s v="C0162"/>
    <x v="161"/>
    <x v="1"/>
    <d v="2022-03-29T00:00:00"/>
    <x v="2"/>
    <x v="0"/>
  </r>
  <r>
    <s v="C0163"/>
    <x v="162"/>
    <x v="0"/>
    <d v="2023-06-08T00:00:00"/>
    <x v="6"/>
    <x v="2"/>
  </r>
  <r>
    <s v="C0164"/>
    <x v="163"/>
    <x v="3"/>
    <d v="2023-06-01T00:00:00"/>
    <x v="6"/>
    <x v="2"/>
  </r>
  <r>
    <s v="C0165"/>
    <x v="164"/>
    <x v="0"/>
    <d v="2022-04-09T00:00:00"/>
    <x v="11"/>
    <x v="0"/>
  </r>
  <r>
    <s v="C0166"/>
    <x v="165"/>
    <x v="3"/>
    <d v="2022-02-13T00:00:00"/>
    <x v="1"/>
    <x v="0"/>
  </r>
  <r>
    <s v="C0167"/>
    <x v="166"/>
    <x v="3"/>
    <d v="2024-01-27T00:00:00"/>
    <x v="5"/>
    <x v="1"/>
  </r>
  <r>
    <s v="C0168"/>
    <x v="167"/>
    <x v="0"/>
    <d v="2022-12-13T00:00:00"/>
    <x v="7"/>
    <x v="0"/>
  </r>
  <r>
    <s v="C0169"/>
    <x v="168"/>
    <x v="0"/>
    <d v="2023-04-13T00:00:00"/>
    <x v="11"/>
    <x v="2"/>
  </r>
  <r>
    <s v="C0170"/>
    <x v="169"/>
    <x v="3"/>
    <d v="2023-09-13T00:00:00"/>
    <x v="10"/>
    <x v="2"/>
  </r>
  <r>
    <s v="C0171"/>
    <x v="170"/>
    <x v="0"/>
    <d v="2022-12-16T00:00:00"/>
    <x v="7"/>
    <x v="0"/>
  </r>
  <r>
    <s v="C0172"/>
    <x v="171"/>
    <x v="3"/>
    <d v="2024-09-09T00:00:00"/>
    <x v="10"/>
    <x v="1"/>
  </r>
  <r>
    <s v="C0173"/>
    <x v="172"/>
    <x v="1"/>
    <d v="2022-10-06T00:00:00"/>
    <x v="3"/>
    <x v="0"/>
  </r>
  <r>
    <s v="C0174"/>
    <x v="173"/>
    <x v="0"/>
    <d v="2022-11-03T00:00:00"/>
    <x v="9"/>
    <x v="0"/>
  </r>
  <r>
    <s v="C0175"/>
    <x v="174"/>
    <x v="1"/>
    <d v="2022-04-16T00:00:00"/>
    <x v="11"/>
    <x v="0"/>
  </r>
  <r>
    <s v="C0176"/>
    <x v="175"/>
    <x v="2"/>
    <d v="2022-03-23T00:00:00"/>
    <x v="2"/>
    <x v="0"/>
  </r>
  <r>
    <s v="C0177"/>
    <x v="176"/>
    <x v="1"/>
    <d v="2024-06-01T00:00:00"/>
    <x v="6"/>
    <x v="1"/>
  </r>
  <r>
    <s v="C0178"/>
    <x v="177"/>
    <x v="1"/>
    <d v="2023-11-19T00:00:00"/>
    <x v="9"/>
    <x v="2"/>
  </r>
  <r>
    <s v="C0179"/>
    <x v="178"/>
    <x v="3"/>
    <d v="2022-10-16T00:00:00"/>
    <x v="3"/>
    <x v="0"/>
  </r>
  <r>
    <s v="C0180"/>
    <x v="179"/>
    <x v="1"/>
    <d v="2023-10-25T00:00:00"/>
    <x v="3"/>
    <x v="2"/>
  </r>
  <r>
    <s v="C0181"/>
    <x v="180"/>
    <x v="0"/>
    <d v="2023-11-16T00:00:00"/>
    <x v="9"/>
    <x v="2"/>
  </r>
  <r>
    <s v="C0182"/>
    <x v="181"/>
    <x v="3"/>
    <d v="2024-12-28T00:00:00"/>
    <x v="7"/>
    <x v="1"/>
  </r>
  <r>
    <s v="C0183"/>
    <x v="182"/>
    <x v="2"/>
    <d v="2024-01-23T00:00:00"/>
    <x v="5"/>
    <x v="1"/>
  </r>
  <r>
    <s v="C0184"/>
    <x v="183"/>
    <x v="0"/>
    <d v="2022-05-13T00:00:00"/>
    <x v="8"/>
    <x v="0"/>
  </r>
  <r>
    <s v="C0185"/>
    <x v="184"/>
    <x v="2"/>
    <d v="2023-10-17T00:00:00"/>
    <x v="3"/>
    <x v="2"/>
  </r>
  <r>
    <s v="C0186"/>
    <x v="185"/>
    <x v="1"/>
    <d v="2023-10-11T00:00:00"/>
    <x v="3"/>
    <x v="2"/>
  </r>
  <r>
    <s v="C0187"/>
    <x v="186"/>
    <x v="0"/>
    <d v="2024-08-02T00:00:00"/>
    <x v="4"/>
    <x v="1"/>
  </r>
  <r>
    <s v="C0188"/>
    <x v="187"/>
    <x v="0"/>
    <d v="2022-05-17T00:00:00"/>
    <x v="8"/>
    <x v="0"/>
  </r>
  <r>
    <s v="C0189"/>
    <x v="188"/>
    <x v="2"/>
    <d v="2024-01-22T00:00:00"/>
    <x v="5"/>
    <x v="1"/>
  </r>
  <r>
    <s v="C0190"/>
    <x v="189"/>
    <x v="0"/>
    <d v="2024-05-31T00:00:00"/>
    <x v="8"/>
    <x v="1"/>
  </r>
  <r>
    <s v="C0191"/>
    <x v="190"/>
    <x v="0"/>
    <d v="2024-04-07T00:00:00"/>
    <x v="11"/>
    <x v="1"/>
  </r>
  <r>
    <s v="C0192"/>
    <x v="191"/>
    <x v="0"/>
    <d v="2022-09-15T00:00:00"/>
    <x v="10"/>
    <x v="0"/>
  </r>
  <r>
    <s v="C0193"/>
    <x v="192"/>
    <x v="1"/>
    <d v="2023-02-03T00:00:00"/>
    <x v="1"/>
    <x v="2"/>
  </r>
  <r>
    <s v="C0194"/>
    <x v="193"/>
    <x v="2"/>
    <d v="2024-05-04T00:00:00"/>
    <x v="8"/>
    <x v="1"/>
  </r>
  <r>
    <s v="C0195"/>
    <x v="194"/>
    <x v="0"/>
    <d v="2024-09-17T00:00:00"/>
    <x v="10"/>
    <x v="1"/>
  </r>
  <r>
    <s v="C0196"/>
    <x v="195"/>
    <x v="3"/>
    <d v="2022-06-07T00:00:00"/>
    <x v="6"/>
    <x v="0"/>
  </r>
  <r>
    <s v="C0197"/>
    <x v="196"/>
    <x v="3"/>
    <d v="2023-03-21T00:00:00"/>
    <x v="2"/>
    <x v="2"/>
  </r>
  <r>
    <s v="C0198"/>
    <x v="197"/>
    <x v="3"/>
    <d v="2022-02-27T00:00:00"/>
    <x v="1"/>
    <x v="0"/>
  </r>
  <r>
    <s v="C0199"/>
    <x v="198"/>
    <x v="3"/>
    <d v="2022-12-03T00:00:00"/>
    <x v="7"/>
    <x v="0"/>
  </r>
  <r>
    <s v="C0200"/>
    <x v="199"/>
    <x v="1"/>
    <d v="2023-06-11T00:00:00"/>
    <x v="6"/>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s v="C0001"/>
    <s v="Lawrence Carroll"/>
    <s v="South America"/>
    <d v="2022-07-10T00:00:00"/>
    <s v="Jul"/>
    <s v="2022"/>
  </r>
  <r>
    <s v="C0002"/>
    <s v="Elizabeth Lutz"/>
    <s v="Asia"/>
    <d v="2022-02-13T00:00:00"/>
    <s v="Feb"/>
    <s v="2022"/>
  </r>
  <r>
    <s v="C0003"/>
    <s v="Michael Rivera"/>
    <s v="South America"/>
    <d v="2024-03-07T00:00:00"/>
    <s v="Mar"/>
    <s v="2024"/>
  </r>
  <r>
    <s v="C0004"/>
    <s v="Kathleen Rodriguez"/>
    <s v="South America"/>
    <d v="2022-10-09T00:00:00"/>
    <s v="Oct"/>
    <s v="2022"/>
  </r>
  <r>
    <s v="C0005"/>
    <s v="Laura Weber"/>
    <s v="Asia"/>
    <d v="2022-08-15T00:00:00"/>
    <s v="Aug"/>
    <s v="2022"/>
  </r>
  <r>
    <s v="C0006"/>
    <s v="Brittany Palmer"/>
    <s v="South America"/>
    <d v="2024-01-07T00:00:00"/>
    <s v="Jan"/>
    <s v="2024"/>
  </r>
  <r>
    <s v="C0007"/>
    <s v="Paul Graves"/>
    <s v="Asia"/>
    <d v="2022-06-18T00:00:00"/>
    <s v="Jun"/>
    <s v="2022"/>
  </r>
  <r>
    <s v="C0008"/>
    <s v="David Li"/>
    <s v="North America"/>
    <d v="2024-01-13T00:00:00"/>
    <s v="Jan"/>
    <s v="2024"/>
  </r>
  <r>
    <s v="C0009"/>
    <s v="Joy Clark"/>
    <s v="Europe"/>
    <d v="2023-08-14T00:00:00"/>
    <s v="Aug"/>
    <s v="2023"/>
  </r>
  <r>
    <s v="C0010"/>
    <s v="Aaron Cox"/>
    <s v="Europe"/>
    <d v="2022-12-15T00:00:00"/>
    <s v="Dec"/>
    <s v="2022"/>
  </r>
  <r>
    <s v="C0011"/>
    <s v="Bryan Mathews"/>
    <s v="South America"/>
    <d v="2022-12-12T00:00:00"/>
    <s v="Dec"/>
    <s v="2022"/>
  </r>
  <r>
    <s v="C0012"/>
    <s v="Kevin May"/>
    <s v="South America"/>
    <d v="2024-08-07T00:00:00"/>
    <s v="Aug"/>
    <s v="2024"/>
  </r>
  <r>
    <s v="C0013"/>
    <s v="Lauren Buchanan"/>
    <s v="South America"/>
    <d v="2024-05-19T00:00:00"/>
    <s v="May"/>
    <s v="2024"/>
  </r>
  <r>
    <s v="C0014"/>
    <s v="Deborah Wilcox"/>
    <s v="Europe"/>
    <d v="2024-06-22T00:00:00"/>
    <s v="Jun"/>
    <s v="2024"/>
  </r>
  <r>
    <s v="C0015"/>
    <s v="Tina Duran"/>
    <s v="North America"/>
    <d v="2023-11-20T00:00:00"/>
    <s v="Nov"/>
    <s v="2023"/>
  </r>
  <r>
    <s v="C0016"/>
    <s v="Emily Woods"/>
    <s v="North America"/>
    <d v="2024-01-03T00:00:00"/>
    <s v="Jan"/>
    <s v="2024"/>
  </r>
  <r>
    <s v="C0017"/>
    <s v="Jennifer King"/>
    <s v="Europe"/>
    <d v="2023-12-05T00:00:00"/>
    <s v="Dec"/>
    <s v="2023"/>
  </r>
  <r>
    <s v="C0018"/>
    <s v="Tyler Haynes"/>
    <s v="North America"/>
    <d v="2024-09-21T00:00:00"/>
    <s v="Sep"/>
    <s v="2024"/>
  </r>
  <r>
    <s v="C0019"/>
    <s v="Brandon Rodriguez"/>
    <s v="Europe"/>
    <d v="2023-01-12T00:00:00"/>
    <s v="Jan"/>
    <s v="2023"/>
  </r>
  <r>
    <s v="C0020"/>
    <s v="Mr. Manuel Conway"/>
    <s v="North America"/>
    <d v="2024-06-11T00:00:00"/>
    <s v="Jun"/>
    <s v="2024"/>
  </r>
  <r>
    <s v="C0021"/>
    <s v="Robert Blanchard"/>
    <s v="Asia"/>
    <d v="2023-04-17T00:00:00"/>
    <s v="Apr"/>
    <s v="2023"/>
  </r>
  <r>
    <s v="C0022"/>
    <s v="Teresa Esparza"/>
    <s v="Asia"/>
    <d v="2023-10-27T00:00:00"/>
    <s v="Oct"/>
    <s v="2023"/>
  </r>
  <r>
    <s v="C0023"/>
    <s v="Nicholas Cain"/>
    <s v="Europe"/>
    <d v="2022-03-04T00:00:00"/>
    <s v="Mar"/>
    <s v="2022"/>
  </r>
  <r>
    <s v="C0024"/>
    <s v="Michele Cooley"/>
    <s v="North America"/>
    <d v="2024-02-05T00:00:00"/>
    <s v="Feb"/>
    <s v="2024"/>
  </r>
  <r>
    <s v="C0025"/>
    <s v="Gregory Odom"/>
    <s v="South America"/>
    <d v="2022-07-04T00:00:00"/>
    <s v="Jul"/>
    <s v="2022"/>
  </r>
  <r>
    <s v="C0026"/>
    <s v="Sara Miller"/>
    <s v="North America"/>
    <d v="2024-05-03T00:00:00"/>
    <s v="May"/>
    <s v="2024"/>
  </r>
  <r>
    <s v="C0027"/>
    <s v="Justin Heath"/>
    <s v="Asia"/>
    <d v="2022-11-09T00:00:00"/>
    <s v="Nov"/>
    <s v="2022"/>
  </r>
  <r>
    <s v="C0028"/>
    <s v="Jennifer Pena"/>
    <s v="Asia"/>
    <d v="2024-06-29T00:00:00"/>
    <s v="Jun"/>
    <s v="2024"/>
  </r>
  <r>
    <s v="C0029"/>
    <s v="Erin Manning"/>
    <s v="North America"/>
    <d v="2022-04-16T00:00:00"/>
    <s v="Apr"/>
    <s v="2022"/>
  </r>
  <r>
    <s v="C0030"/>
    <s v="Mark Brock"/>
    <s v="North America"/>
    <d v="2024-01-30T00:00:00"/>
    <s v="Jan"/>
    <s v="2024"/>
  </r>
  <r>
    <s v="C0031"/>
    <s v="Tina Miller"/>
    <s v="South America"/>
    <d v="2024-04-11T00:00:00"/>
    <s v="Apr"/>
    <s v="2024"/>
  </r>
  <r>
    <s v="C0032"/>
    <s v="Dustin Campbell"/>
    <s v="South America"/>
    <d v="2024-04-17T00:00:00"/>
    <s v="Apr"/>
    <s v="2024"/>
  </r>
  <r>
    <s v="C0033"/>
    <s v="Tyler Holt"/>
    <s v="North America"/>
    <d v="2024-08-04T00:00:00"/>
    <s v="Aug"/>
    <s v="2024"/>
  </r>
  <r>
    <s v="C0034"/>
    <s v="Dalton Perez"/>
    <s v="North America"/>
    <d v="2023-09-27T00:00:00"/>
    <s v="Sep"/>
    <s v="2023"/>
  </r>
  <r>
    <s v="C0035"/>
    <s v="Brianna Richardson"/>
    <s v="North America"/>
    <d v="2024-10-01T00:00:00"/>
    <s v="Oct"/>
    <s v="2024"/>
  </r>
  <r>
    <s v="C0036"/>
    <s v="Brian Aguilar DDS"/>
    <s v="North America"/>
    <d v="2024-07-06T00:00:00"/>
    <s v="Jul"/>
    <s v="2024"/>
  </r>
  <r>
    <s v="C0037"/>
    <s v="Linda Smith"/>
    <s v="Europe"/>
    <d v="2023-02-04T00:00:00"/>
    <s v="Feb"/>
    <s v="2023"/>
  </r>
  <r>
    <s v="C0038"/>
    <s v="Jeffrey Perkins"/>
    <s v="North America"/>
    <d v="2022-04-16T00:00:00"/>
    <s v="Apr"/>
    <s v="2022"/>
  </r>
  <r>
    <s v="C0039"/>
    <s v="Angela Harris"/>
    <s v="South America"/>
    <d v="2024-10-13T00:00:00"/>
    <s v="Oct"/>
    <s v="2024"/>
  </r>
  <r>
    <s v="C0040"/>
    <s v="Michael Harrell"/>
    <s v="Asia"/>
    <d v="2022-03-07T00:00:00"/>
    <s v="Mar"/>
    <s v="2022"/>
  </r>
  <r>
    <s v="C0041"/>
    <s v="Lindsey Deleon"/>
    <s v="Europe"/>
    <d v="2023-12-27T00:00:00"/>
    <s v="Dec"/>
    <s v="2023"/>
  </r>
  <r>
    <s v="C0042"/>
    <s v="Heather Riley"/>
    <s v="North America"/>
    <d v="2023-03-15T00:00:00"/>
    <s v="Mar"/>
    <s v="2023"/>
  </r>
  <r>
    <s v="C0043"/>
    <s v="Sandy Short MD"/>
    <s v="Asia"/>
    <d v="2023-02-05T00:00:00"/>
    <s v="Feb"/>
    <s v="2023"/>
  </r>
  <r>
    <s v="C0044"/>
    <s v="Kenneth Alexander"/>
    <s v="Europe"/>
    <d v="2024-07-10T00:00:00"/>
    <s v="Jul"/>
    <s v="2024"/>
  </r>
  <r>
    <s v="C0045"/>
    <s v="Michael Williams"/>
    <s v="Asia"/>
    <d v="2022-02-25T00:00:00"/>
    <s v="Feb"/>
    <s v="2022"/>
  </r>
  <r>
    <s v="C0046"/>
    <s v="Beth Cardenas"/>
    <s v="North America"/>
    <d v="2024-10-23T00:00:00"/>
    <s v="Oct"/>
    <s v="2024"/>
  </r>
  <r>
    <s v="C0047"/>
    <s v="Samantha Frank"/>
    <s v="North America"/>
    <d v="2024-03-22T00:00:00"/>
    <s v="Mar"/>
    <s v="2024"/>
  </r>
  <r>
    <s v="C0048"/>
    <s v="Matthew Park"/>
    <s v="South America"/>
    <d v="2024-11-07T00:00:00"/>
    <s v="Nov"/>
    <s v="2024"/>
  </r>
  <r>
    <s v="C0049"/>
    <s v="Jason Yates"/>
    <s v="North America"/>
    <d v="2024-09-18T00:00:00"/>
    <s v="Sep"/>
    <s v="2024"/>
  </r>
  <r>
    <s v="C0050"/>
    <s v="Ryan Davis"/>
    <s v="North America"/>
    <d v="2024-03-02T00:00:00"/>
    <s v="Mar"/>
    <s v="2024"/>
  </r>
  <r>
    <s v="C0051"/>
    <s v="Nicholas Ellis"/>
    <s v="Europe"/>
    <d v="2023-12-21T00:00:00"/>
    <s v="Dec"/>
    <s v="2023"/>
  </r>
  <r>
    <s v="C0052"/>
    <s v="Stanley Aguirre"/>
    <s v="South America"/>
    <d v="2024-02-20T00:00:00"/>
    <s v="Feb"/>
    <s v="2024"/>
  </r>
  <r>
    <s v="C0053"/>
    <s v="Albert Burke"/>
    <s v="Europe"/>
    <d v="2022-06-18T00:00:00"/>
    <s v="Jun"/>
    <s v="2022"/>
  </r>
  <r>
    <s v="C0054"/>
    <s v="Bruce Rhodes"/>
    <s v="Asia"/>
    <d v="2024-09-29T00:00:00"/>
    <s v="Sep"/>
    <s v="2024"/>
  </r>
  <r>
    <s v="C0055"/>
    <s v="Lauren Williams"/>
    <s v="North America"/>
    <d v="2024-11-11T00:00:00"/>
    <s v="Nov"/>
    <s v="2024"/>
  </r>
  <r>
    <s v="C0056"/>
    <s v="Erika Fernandez"/>
    <s v="Asia"/>
    <d v="2024-04-12T00:00:00"/>
    <s v="Apr"/>
    <s v="2024"/>
  </r>
  <r>
    <s v="C0057"/>
    <s v="Elizabeth Nguyen"/>
    <s v="Europe"/>
    <d v="2024-07-27T00:00:00"/>
    <s v="Jul"/>
    <s v="2024"/>
  </r>
  <r>
    <s v="C0058"/>
    <s v="Zachary Turner"/>
    <s v="North America"/>
    <d v="2024-01-28T00:00:00"/>
    <s v="Jan"/>
    <s v="2024"/>
  </r>
  <r>
    <s v="C0059"/>
    <s v="Mrs. Kimberly Wright"/>
    <s v="North America"/>
    <d v="2024-04-07T00:00:00"/>
    <s v="Apr"/>
    <s v="2024"/>
  </r>
  <r>
    <s v="C0060"/>
    <s v="James Murphy"/>
    <s v="Europe"/>
    <d v="2022-04-22T00:00:00"/>
    <s v="Apr"/>
    <s v="2022"/>
  </r>
  <r>
    <s v="C0061"/>
    <s v="Brandon Escobar"/>
    <s v="Europe"/>
    <d v="2023-03-06T00:00:00"/>
    <s v="Mar"/>
    <s v="2023"/>
  </r>
  <r>
    <s v="C0062"/>
    <s v="Jeffery Hartman"/>
    <s v="Europe"/>
    <d v="2022-12-14T00:00:00"/>
    <s v="Dec"/>
    <s v="2022"/>
  </r>
  <r>
    <s v="C0063"/>
    <s v="Wayne Ferguson"/>
    <s v="Europe"/>
    <d v="2024-02-05T00:00:00"/>
    <s v="Feb"/>
    <s v="2024"/>
  </r>
  <r>
    <s v="C0064"/>
    <s v="Martha Montgomery"/>
    <s v="Europe"/>
    <d v="2023-10-22T00:00:00"/>
    <s v="Oct"/>
    <s v="2023"/>
  </r>
  <r>
    <s v="C0065"/>
    <s v="Gerald Hines"/>
    <s v="North America"/>
    <d v="2024-07-10T00:00:00"/>
    <s v="Jul"/>
    <s v="2024"/>
  </r>
  <r>
    <s v="C0066"/>
    <s v="Catherine White"/>
    <s v="Europe"/>
    <d v="2024-11-15T00:00:00"/>
    <s v="Nov"/>
    <s v="2024"/>
  </r>
  <r>
    <s v="C0067"/>
    <s v="Carl Gonzalez"/>
    <s v="North America"/>
    <d v="2023-07-06T00:00:00"/>
    <s v="Jul"/>
    <s v="2023"/>
  </r>
  <r>
    <s v="C0068"/>
    <s v="Mark Cox"/>
    <s v="North America"/>
    <d v="2023-04-04T00:00:00"/>
    <s v="Apr"/>
    <s v="2023"/>
  </r>
  <r>
    <s v="C0069"/>
    <s v="Stacy Foster"/>
    <s v="Europe"/>
    <d v="2023-12-03T00:00:00"/>
    <s v="Dec"/>
    <s v="2023"/>
  </r>
  <r>
    <s v="C0070"/>
    <s v="Timothy Perez"/>
    <s v="Europe"/>
    <d v="2022-03-15T00:00:00"/>
    <s v="Mar"/>
    <s v="2022"/>
  </r>
  <r>
    <s v="C0071"/>
    <s v="Taylor Murphy"/>
    <s v="South America"/>
    <d v="2022-07-01T00:00:00"/>
    <s v="Jul"/>
    <s v="2022"/>
  </r>
  <r>
    <s v="C0072"/>
    <s v="Sarah Scott"/>
    <s v="North America"/>
    <d v="2024-07-24T00:00:00"/>
    <s v="Jul"/>
    <s v="2024"/>
  </r>
  <r>
    <s v="C0073"/>
    <s v="Heidi Johnson"/>
    <s v="Europe"/>
    <d v="2022-08-20T00:00:00"/>
    <s v="Aug"/>
    <s v="2022"/>
  </r>
  <r>
    <s v="C0074"/>
    <s v="Jonathan Russo"/>
    <s v="Europe"/>
    <d v="2022-05-27T00:00:00"/>
    <s v="May"/>
    <s v="2022"/>
  </r>
  <r>
    <s v="C0075"/>
    <s v="Misty Higgins"/>
    <s v="Europe"/>
    <d v="2023-05-01T00:00:00"/>
    <s v="May"/>
    <s v="2023"/>
  </r>
  <r>
    <s v="C0076"/>
    <s v="Emily Roberts"/>
    <s v="South America"/>
    <d v="2024-02-11T00:00:00"/>
    <s v="Feb"/>
    <s v="2024"/>
  </r>
  <r>
    <s v="C0077"/>
    <s v="Scott Sims"/>
    <s v="South America"/>
    <d v="2023-10-18T00:00:00"/>
    <s v="Oct"/>
    <s v="2023"/>
  </r>
  <r>
    <s v="C0078"/>
    <s v="Julia Palmer"/>
    <s v="Asia"/>
    <d v="2024-11-13T00:00:00"/>
    <s v="Nov"/>
    <s v="2024"/>
  </r>
  <r>
    <s v="C0079"/>
    <s v="Brian Murillo"/>
    <s v="North America"/>
    <d v="2022-02-02T00:00:00"/>
    <s v="Feb"/>
    <s v="2022"/>
  </r>
  <r>
    <s v="C0080"/>
    <s v="David Gonzalez"/>
    <s v="Asia"/>
    <d v="2024-02-07T00:00:00"/>
    <s v="Feb"/>
    <s v="2024"/>
  </r>
  <r>
    <s v="C0081"/>
    <s v="Kimberly Turner"/>
    <s v="Europe"/>
    <d v="2024-02-24T00:00:00"/>
    <s v="Feb"/>
    <s v="2024"/>
  </r>
  <r>
    <s v="C0082"/>
    <s v="Aimee Taylor"/>
    <s v="South America"/>
    <d v="2022-05-13T00:00:00"/>
    <s v="May"/>
    <s v="2022"/>
  </r>
  <r>
    <s v="C0083"/>
    <s v="Christina Stark"/>
    <s v="South America"/>
    <d v="2022-04-07T00:00:00"/>
    <s v="Apr"/>
    <s v="2022"/>
  </r>
  <r>
    <s v="C0084"/>
    <s v="Belinda Garner"/>
    <s v="Asia"/>
    <d v="2024-09-17T00:00:00"/>
    <s v="Sep"/>
    <s v="2024"/>
  </r>
  <r>
    <s v="C0085"/>
    <s v="Richard Brown"/>
    <s v="South America"/>
    <d v="2024-09-22T00:00:00"/>
    <s v="Sep"/>
    <s v="2024"/>
  </r>
  <r>
    <s v="C0086"/>
    <s v="Stephanie Peterson"/>
    <s v="Europe"/>
    <d v="2022-09-18T00:00:00"/>
    <s v="Sep"/>
    <s v="2022"/>
  </r>
  <r>
    <s v="C0087"/>
    <s v="Travis Campbell"/>
    <s v="South America"/>
    <d v="2024-04-11T00:00:00"/>
    <s v="Apr"/>
    <s v="2024"/>
  </r>
  <r>
    <s v="C0088"/>
    <s v="Carlos Murray"/>
    <s v="Asia"/>
    <d v="2023-05-14T00:00:00"/>
    <s v="May"/>
    <s v="2023"/>
  </r>
  <r>
    <s v="C0089"/>
    <s v="Paul Carter"/>
    <s v="Europe"/>
    <d v="2024-04-02T00:00:00"/>
    <s v="Apr"/>
    <s v="2024"/>
  </r>
  <r>
    <s v="C0090"/>
    <s v="Charles Hamilton"/>
    <s v="Asia"/>
    <d v="2023-10-17T00:00:00"/>
    <s v="Oct"/>
    <s v="2023"/>
  </r>
  <r>
    <s v="C0091"/>
    <s v="Lisa Kirk"/>
    <s v="South America"/>
    <d v="2023-03-16T00:00:00"/>
    <s v="Mar"/>
    <s v="2023"/>
  </r>
  <r>
    <s v="C0092"/>
    <s v="Jacqueline Zamora"/>
    <s v="Asia"/>
    <d v="2024-05-29T00:00:00"/>
    <s v="May"/>
    <s v="2024"/>
  </r>
  <r>
    <s v="C0093"/>
    <s v="Nancy Walker"/>
    <s v="Asia"/>
    <d v="2024-07-13T00:00:00"/>
    <s v="Jul"/>
    <s v="2024"/>
  </r>
  <r>
    <s v="C0094"/>
    <s v="Emily Trevino"/>
    <s v="North America"/>
    <d v="2023-09-16T00:00:00"/>
    <s v="Sep"/>
    <s v="2023"/>
  </r>
  <r>
    <s v="C0095"/>
    <s v="William Walker"/>
    <s v="South America"/>
    <d v="2023-03-04T00:00:00"/>
    <s v="Mar"/>
    <s v="2023"/>
  </r>
  <r>
    <s v="C0096"/>
    <s v="Benjamin Mcclure"/>
    <s v="South America"/>
    <d v="2022-11-18T00:00:00"/>
    <s v="Nov"/>
    <s v="2022"/>
  </r>
  <r>
    <s v="C0097"/>
    <s v="Tina Ford"/>
    <s v="Asia"/>
    <d v="2023-12-18T00:00:00"/>
    <s v="Dec"/>
    <s v="2023"/>
  </r>
  <r>
    <s v="C0098"/>
    <s v="Laura Gilbert"/>
    <s v="North America"/>
    <d v="2024-10-21T00:00:00"/>
    <s v="Oct"/>
    <s v="2024"/>
  </r>
  <r>
    <s v="C0099"/>
    <s v="Rodney Eaton"/>
    <s v="South America"/>
    <d v="2023-01-29T00:00:00"/>
    <s v="Jan"/>
    <s v="2023"/>
  </r>
  <r>
    <s v="C0100"/>
    <s v="Clinton Gomez"/>
    <s v="Europe"/>
    <d v="2023-03-16T00:00:00"/>
    <s v="Mar"/>
    <s v="2023"/>
  </r>
  <r>
    <s v="C0101"/>
    <s v="Kelsey Roberts"/>
    <s v="Asia"/>
    <d v="2023-09-30T00:00:00"/>
    <s v="Sep"/>
    <s v="2023"/>
  </r>
  <r>
    <s v="C0102"/>
    <s v="Michael Atkinson"/>
    <s v="South America"/>
    <d v="2022-09-16T00:00:00"/>
    <s v="Sep"/>
    <s v="2022"/>
  </r>
  <r>
    <s v="C0103"/>
    <s v="Jennifer Munoz"/>
    <s v="Europe"/>
    <d v="2022-05-15T00:00:00"/>
    <s v="May"/>
    <s v="2022"/>
  </r>
  <r>
    <s v="C0104"/>
    <s v="Laura Bennett"/>
    <s v="South America"/>
    <d v="2022-02-10T00:00:00"/>
    <s v="Feb"/>
    <s v="2022"/>
  </r>
  <r>
    <s v="C0105"/>
    <s v="Ryan Hampton"/>
    <s v="Europe"/>
    <d v="2024-11-11T00:00:00"/>
    <s v="Nov"/>
    <s v="2024"/>
  </r>
  <r>
    <s v="C0106"/>
    <s v="Amanda Mcguire"/>
    <s v="Asia"/>
    <d v="2022-09-22T00:00:00"/>
    <s v="Sep"/>
    <s v="2022"/>
  </r>
  <r>
    <s v="C0107"/>
    <s v="Dana Cantrell"/>
    <s v="South America"/>
    <d v="2023-02-07T00:00:00"/>
    <s v="Feb"/>
    <s v="2023"/>
  </r>
  <r>
    <s v="C0108"/>
    <s v="David Davis"/>
    <s v="South America"/>
    <d v="2022-09-28T00:00:00"/>
    <s v="Sep"/>
    <s v="2022"/>
  </r>
  <r>
    <s v="C0109"/>
    <s v="Abigail Jones"/>
    <s v="North America"/>
    <d v="2022-05-09T00:00:00"/>
    <s v="May"/>
    <s v="2022"/>
  </r>
  <r>
    <s v="C0110"/>
    <s v="Elizabeth Wells"/>
    <s v="Asia"/>
    <d v="2024-09-21T00:00:00"/>
    <s v="Sep"/>
    <s v="2024"/>
  </r>
  <r>
    <s v="C0111"/>
    <s v="Roger David"/>
    <s v="Europe"/>
    <d v="2024-11-13T00:00:00"/>
    <s v="Nov"/>
    <s v="2024"/>
  </r>
  <r>
    <s v="C0112"/>
    <s v="Brian Adkins"/>
    <s v="South America"/>
    <d v="2022-07-07T00:00:00"/>
    <s v="Jul"/>
    <s v="2022"/>
  </r>
  <r>
    <s v="C0113"/>
    <s v="Joseph Ortiz Jr."/>
    <s v="South America"/>
    <d v="2022-06-17T00:00:00"/>
    <s v="Jun"/>
    <s v="2022"/>
  </r>
  <r>
    <s v="C0114"/>
    <s v="Benjamin Anderson"/>
    <s v="Europe"/>
    <d v="2024-11-18T00:00:00"/>
    <s v="Nov"/>
    <s v="2024"/>
  </r>
  <r>
    <s v="C0115"/>
    <s v="Joshua Hamilton"/>
    <s v="Asia"/>
    <d v="2024-11-11T00:00:00"/>
    <s v="Nov"/>
    <s v="2024"/>
  </r>
  <r>
    <s v="C0116"/>
    <s v="James Martinez"/>
    <s v="North America"/>
    <d v="2024-09-11T00:00:00"/>
    <s v="Sep"/>
    <s v="2024"/>
  </r>
  <r>
    <s v="C0117"/>
    <s v="Jeffrey Mcmahon"/>
    <s v="North America"/>
    <d v="2024-11-22T00:00:00"/>
    <s v="Nov"/>
    <s v="2024"/>
  </r>
  <r>
    <s v="C0118"/>
    <s v="Jacob Holt"/>
    <s v="South America"/>
    <d v="2022-01-22T00:00:00"/>
    <s v="Jan"/>
    <s v="2022"/>
  </r>
  <r>
    <s v="C0119"/>
    <s v="David Armstrong"/>
    <s v="Europe"/>
    <d v="2023-11-13T00:00:00"/>
    <s v="Nov"/>
    <s v="2023"/>
  </r>
  <r>
    <s v="C0120"/>
    <s v="Francisco Diaz"/>
    <s v="South America"/>
    <d v="2023-01-13T00:00:00"/>
    <s v="Jan"/>
    <s v="2023"/>
  </r>
  <r>
    <s v="C0121"/>
    <s v="Mark Atkinson"/>
    <s v="Europe"/>
    <d v="2023-07-23T00:00:00"/>
    <s v="Jul"/>
    <s v="2023"/>
  </r>
  <r>
    <s v="C0122"/>
    <s v="Corey Ruiz"/>
    <s v="North America"/>
    <d v="2022-05-06T00:00:00"/>
    <s v="May"/>
    <s v="2022"/>
  </r>
  <r>
    <s v="C0123"/>
    <s v="Jason Johnston"/>
    <s v="Asia"/>
    <d v="2023-11-05T00:00:00"/>
    <s v="Nov"/>
    <s v="2023"/>
  </r>
  <r>
    <s v="C0124"/>
    <s v="Lindsay Perez"/>
    <s v="Europe"/>
    <d v="2024-08-26T00:00:00"/>
    <s v="Aug"/>
    <s v="2024"/>
  </r>
  <r>
    <s v="C0125"/>
    <s v="Nicholas Taylor"/>
    <s v="North America"/>
    <d v="2022-12-18T00:00:00"/>
    <s v="Dec"/>
    <s v="2022"/>
  </r>
  <r>
    <s v="C0126"/>
    <s v="Caitlin Brown"/>
    <s v="South America"/>
    <d v="2024-02-20T00:00:00"/>
    <s v="Feb"/>
    <s v="2024"/>
  </r>
  <r>
    <s v="C0127"/>
    <s v="Kathryn Stevens"/>
    <s v="Europe"/>
    <d v="2024-04-04T00:00:00"/>
    <s v="Apr"/>
    <s v="2024"/>
  </r>
  <r>
    <s v="C0128"/>
    <s v="Henry Leach"/>
    <s v="Asia"/>
    <d v="2023-05-29T00:00:00"/>
    <s v="May"/>
    <s v="2023"/>
  </r>
  <r>
    <s v="C0129"/>
    <s v="Marcus Livingston"/>
    <s v="South America"/>
    <d v="2024-04-14T00:00:00"/>
    <s v="Apr"/>
    <s v="2024"/>
  </r>
  <r>
    <s v="C0130"/>
    <s v="Robert Jones"/>
    <s v="South America"/>
    <d v="2023-04-19T00:00:00"/>
    <s v="Apr"/>
    <s v="2023"/>
  </r>
  <r>
    <s v="C0131"/>
    <s v="Scott Wilson"/>
    <s v="North America"/>
    <d v="2022-06-05T00:00:00"/>
    <s v="Jun"/>
    <s v="2022"/>
  </r>
  <r>
    <s v="C0132"/>
    <s v="Lisa Jackson"/>
    <s v="Europe"/>
    <d v="2023-02-01T00:00:00"/>
    <s v="Feb"/>
    <s v="2023"/>
  </r>
  <r>
    <s v="C0133"/>
    <s v="Gwendolyn Carter"/>
    <s v="South America"/>
    <d v="2023-03-11T00:00:00"/>
    <s v="Mar"/>
    <s v="2023"/>
  </r>
  <r>
    <s v="C0134"/>
    <s v="Theresa Gonzalez"/>
    <s v="Asia"/>
    <d v="2022-02-19T00:00:00"/>
    <s v="Feb"/>
    <s v="2022"/>
  </r>
  <r>
    <s v="C0135"/>
    <s v="Toni Weaver"/>
    <s v="Europe"/>
    <d v="2022-08-23T00:00:00"/>
    <s v="Aug"/>
    <s v="2022"/>
  </r>
  <r>
    <s v="C0136"/>
    <s v="Kristen Holder"/>
    <s v="Asia"/>
    <d v="2024-03-14T00:00:00"/>
    <s v="Mar"/>
    <s v="2024"/>
  </r>
  <r>
    <s v="C0137"/>
    <s v="Robert Gardner"/>
    <s v="South America"/>
    <d v="2024-04-09T00:00:00"/>
    <s v="Apr"/>
    <s v="2024"/>
  </r>
  <r>
    <s v="C0138"/>
    <s v="Cynthia Clayton"/>
    <s v="Asia"/>
    <d v="2024-11-01T00:00:00"/>
    <s v="Nov"/>
    <s v="2024"/>
  </r>
  <r>
    <s v="C0139"/>
    <s v="Ricky Gutierrez"/>
    <s v="North America"/>
    <d v="2022-03-14T00:00:00"/>
    <s v="Mar"/>
    <s v="2022"/>
  </r>
  <r>
    <s v="C0140"/>
    <s v="Gregory Estrada"/>
    <s v="Asia"/>
    <d v="2023-07-01T00:00:00"/>
    <s v="Jul"/>
    <s v="2023"/>
  </r>
  <r>
    <s v="C0141"/>
    <s v="Paul Parsons"/>
    <s v="Europe"/>
    <d v="2023-02-23T00:00:00"/>
    <s v="Feb"/>
    <s v="2023"/>
  </r>
  <r>
    <s v="C0142"/>
    <s v="Nicole Long DVM"/>
    <s v="Asia"/>
    <d v="2024-02-08T00:00:00"/>
    <s v="Feb"/>
    <s v="2024"/>
  </r>
  <r>
    <s v="C0143"/>
    <s v="Brian Parker"/>
    <s v="Asia"/>
    <d v="2024-05-27T00:00:00"/>
    <s v="May"/>
    <s v="2024"/>
  </r>
  <r>
    <s v="C0144"/>
    <s v="Andrea Hart"/>
    <s v="North America"/>
    <d v="2024-09-30T00:00:00"/>
    <s v="Sep"/>
    <s v="2024"/>
  </r>
  <r>
    <s v="C0145"/>
    <s v="Wayne Stone"/>
    <s v="Asia"/>
    <d v="2023-01-13T00:00:00"/>
    <s v="Jan"/>
    <s v="2023"/>
  </r>
  <r>
    <s v="C0146"/>
    <s v="Brittany Harvey"/>
    <s v="Asia"/>
    <d v="2024-09-04T00:00:00"/>
    <s v="Sep"/>
    <s v="2024"/>
  </r>
  <r>
    <s v="C0147"/>
    <s v="Hunter Fuller"/>
    <s v="South America"/>
    <d v="2022-05-16T00:00:00"/>
    <s v="May"/>
    <s v="2022"/>
  </r>
  <r>
    <s v="C0148"/>
    <s v="Matthew Rogers"/>
    <s v="South America"/>
    <d v="2023-04-16T00:00:00"/>
    <s v="Apr"/>
    <s v="2023"/>
  </r>
  <r>
    <s v="C0149"/>
    <s v="Tina Wilson"/>
    <s v="Europe"/>
    <d v="2023-01-21T00:00:00"/>
    <s v="Jan"/>
    <s v="2023"/>
  </r>
  <r>
    <s v="C0150"/>
    <s v="Angela Williams"/>
    <s v="South America"/>
    <d v="2022-09-13T00:00:00"/>
    <s v="Sep"/>
    <s v="2022"/>
  </r>
  <r>
    <s v="C0151"/>
    <s v="Amber Gonzalez"/>
    <s v="South America"/>
    <d v="2024-11-22T00:00:00"/>
    <s v="Nov"/>
    <s v="2024"/>
  </r>
  <r>
    <s v="C0152"/>
    <s v="Justin Evans"/>
    <s v="South America"/>
    <d v="2022-04-19T00:00:00"/>
    <s v="Apr"/>
    <s v="2022"/>
  </r>
  <r>
    <s v="C0153"/>
    <s v="Justin Smith"/>
    <s v="South America"/>
    <d v="2022-03-20T00:00:00"/>
    <s v="Mar"/>
    <s v="2022"/>
  </r>
  <r>
    <s v="C0154"/>
    <s v="Robert Sharp"/>
    <s v="North America"/>
    <d v="2024-10-27T00:00:00"/>
    <s v="Oct"/>
    <s v="2024"/>
  </r>
  <r>
    <s v="C0155"/>
    <s v="Michelle Brown"/>
    <s v="South America"/>
    <d v="2023-03-23T00:00:00"/>
    <s v="Mar"/>
    <s v="2023"/>
  </r>
  <r>
    <s v="C0156"/>
    <s v="William Adams"/>
    <s v="North America"/>
    <d v="2023-08-19T00:00:00"/>
    <s v="Aug"/>
    <s v="2023"/>
  </r>
  <r>
    <s v="C0157"/>
    <s v="Miguel Wong"/>
    <s v="North America"/>
    <d v="2024-01-30T00:00:00"/>
    <s v="Jan"/>
    <s v="2024"/>
  </r>
  <r>
    <s v="C0158"/>
    <s v="Wendy Browning"/>
    <s v="South America"/>
    <d v="2023-04-12T00:00:00"/>
    <s v="Apr"/>
    <s v="2023"/>
  </r>
  <r>
    <s v="C0159"/>
    <s v="Austin Miller"/>
    <s v="Asia"/>
    <d v="2022-08-06T00:00:00"/>
    <s v="Aug"/>
    <s v="2022"/>
  </r>
  <r>
    <s v="C0160"/>
    <s v="Jodi Cook"/>
    <s v="North America"/>
    <d v="2022-04-05T00:00:00"/>
    <s v="Apr"/>
    <s v="2022"/>
  </r>
  <r>
    <s v="C0161"/>
    <s v="Jessica Warren"/>
    <s v="Asia"/>
    <d v="2022-03-14T00:00:00"/>
    <s v="Mar"/>
    <s v="2022"/>
  </r>
  <r>
    <s v="C0162"/>
    <s v="Edwin Watson"/>
    <s v="Asia"/>
    <d v="2022-03-29T00:00:00"/>
    <s v="Mar"/>
    <s v="2022"/>
  </r>
  <r>
    <s v="C0163"/>
    <s v="Tiffany Cain"/>
    <s v="South America"/>
    <d v="2023-06-08T00:00:00"/>
    <s v="Jun"/>
    <s v="2023"/>
  </r>
  <r>
    <s v="C0164"/>
    <s v="Morgan Perez"/>
    <s v="Europe"/>
    <d v="2023-06-01T00:00:00"/>
    <s v="Jun"/>
    <s v="2023"/>
  </r>
  <r>
    <s v="C0165"/>
    <s v="Juan Mcdaniel"/>
    <s v="South America"/>
    <d v="2022-04-09T00:00:00"/>
    <s v="Apr"/>
    <s v="2022"/>
  </r>
  <r>
    <s v="C0166"/>
    <s v="John Rogers"/>
    <s v="Europe"/>
    <d v="2022-02-13T00:00:00"/>
    <s v="Feb"/>
    <s v="2022"/>
  </r>
  <r>
    <s v="C0167"/>
    <s v="Brandy Welch"/>
    <s v="Europe"/>
    <d v="2024-01-27T00:00:00"/>
    <s v="Jan"/>
    <s v="2024"/>
  </r>
  <r>
    <s v="C0168"/>
    <s v="Karen Clements MD"/>
    <s v="South America"/>
    <d v="2022-12-13T00:00:00"/>
    <s v="Dec"/>
    <s v="2022"/>
  </r>
  <r>
    <s v="C0169"/>
    <s v="Jennifer Shaw"/>
    <s v="South America"/>
    <d v="2023-04-13T00:00:00"/>
    <s v="Apr"/>
    <s v="2023"/>
  </r>
  <r>
    <s v="C0170"/>
    <s v="Logan Harris"/>
    <s v="Europe"/>
    <d v="2023-09-13T00:00:00"/>
    <s v="Sep"/>
    <s v="2023"/>
  </r>
  <r>
    <s v="C0171"/>
    <s v="Michael Cowan"/>
    <s v="South America"/>
    <d v="2022-12-16T00:00:00"/>
    <s v="Dec"/>
    <s v="2022"/>
  </r>
  <r>
    <s v="C0172"/>
    <s v="Jamie Webb"/>
    <s v="Europe"/>
    <d v="2024-09-09T00:00:00"/>
    <s v="Sep"/>
    <s v="2024"/>
  </r>
  <r>
    <s v="C0173"/>
    <s v="Francisco Young"/>
    <s v="Asia"/>
    <d v="2022-10-06T00:00:00"/>
    <s v="Oct"/>
    <s v="2022"/>
  </r>
  <r>
    <s v="C0174"/>
    <s v="Tracy Steele"/>
    <s v="South America"/>
    <d v="2022-11-03T00:00:00"/>
    <s v="Nov"/>
    <s v="2022"/>
  </r>
  <r>
    <s v="C0175"/>
    <s v="Matthew Johnson"/>
    <s v="Asia"/>
    <d v="2022-04-16T00:00:00"/>
    <s v="Apr"/>
    <s v="2022"/>
  </r>
  <r>
    <s v="C0176"/>
    <s v="Nicole Booth"/>
    <s v="North America"/>
    <d v="2022-03-23T00:00:00"/>
    <s v="Mar"/>
    <s v="2022"/>
  </r>
  <r>
    <s v="C0177"/>
    <s v="Julia Kelly"/>
    <s v="Asia"/>
    <d v="2024-06-01T00:00:00"/>
    <s v="Jun"/>
    <s v="2024"/>
  </r>
  <r>
    <s v="C0178"/>
    <s v="Carol Williams"/>
    <s v="Asia"/>
    <d v="2023-11-19T00:00:00"/>
    <s v="Nov"/>
    <s v="2023"/>
  </r>
  <r>
    <s v="C0179"/>
    <s v="Donald Miller"/>
    <s v="Europe"/>
    <d v="2022-10-16T00:00:00"/>
    <s v="Oct"/>
    <s v="2022"/>
  </r>
  <r>
    <s v="C0180"/>
    <s v="Amy Carpenter"/>
    <s v="Asia"/>
    <d v="2023-10-25T00:00:00"/>
    <s v="Oct"/>
    <s v="2023"/>
  </r>
  <r>
    <s v="C0181"/>
    <s v="Alexander Barker"/>
    <s v="South America"/>
    <d v="2023-11-16T00:00:00"/>
    <s v="Nov"/>
    <s v="2023"/>
  </r>
  <r>
    <s v="C0182"/>
    <s v="Joshua Preston"/>
    <s v="Europe"/>
    <d v="2024-12-28T00:00:00"/>
    <s v="Dec"/>
    <s v="2024"/>
  </r>
  <r>
    <s v="C0183"/>
    <s v="Kimberly Johnson"/>
    <s v="North America"/>
    <d v="2024-01-23T00:00:00"/>
    <s v="Jan"/>
    <s v="2024"/>
  </r>
  <r>
    <s v="C0184"/>
    <s v="Tina Jacobs"/>
    <s v="South America"/>
    <d v="2022-05-13T00:00:00"/>
    <s v="May"/>
    <s v="2022"/>
  </r>
  <r>
    <s v="C0185"/>
    <s v="Kathleen Logan"/>
    <s v="North America"/>
    <d v="2023-10-17T00:00:00"/>
    <s v="Oct"/>
    <s v="2023"/>
  </r>
  <r>
    <s v="C0186"/>
    <s v="Amber Alexander"/>
    <s v="Asia"/>
    <d v="2023-10-11T00:00:00"/>
    <s v="Oct"/>
    <s v="2023"/>
  </r>
  <r>
    <s v="C0187"/>
    <s v="Kayla Kelly"/>
    <s v="South America"/>
    <d v="2024-08-02T00:00:00"/>
    <s v="Aug"/>
    <s v="2024"/>
  </r>
  <r>
    <s v="C0188"/>
    <s v="Anna Ball"/>
    <s v="South America"/>
    <d v="2022-05-17T00:00:00"/>
    <s v="May"/>
    <s v="2022"/>
  </r>
  <r>
    <s v="C0189"/>
    <s v="Sherri Dixon"/>
    <s v="North America"/>
    <d v="2024-01-22T00:00:00"/>
    <s v="Jan"/>
    <s v="2024"/>
  </r>
  <r>
    <s v="C0190"/>
    <s v="Alexander Lowe"/>
    <s v="South America"/>
    <d v="2024-05-31T00:00:00"/>
    <s v="May"/>
    <s v="2024"/>
  </r>
  <r>
    <s v="C0191"/>
    <s v="Samantha Gibson DVM"/>
    <s v="South America"/>
    <d v="2024-04-07T00:00:00"/>
    <s v="Apr"/>
    <s v="2024"/>
  </r>
  <r>
    <s v="C0192"/>
    <s v="Sarah Arias"/>
    <s v="South America"/>
    <d v="2022-09-15T00:00:00"/>
    <s v="Sep"/>
    <s v="2022"/>
  </r>
  <r>
    <s v="C0193"/>
    <s v="Douglas Torres"/>
    <s v="Asia"/>
    <d v="2023-02-03T00:00:00"/>
    <s v="Feb"/>
    <s v="2023"/>
  </r>
  <r>
    <s v="C0194"/>
    <s v="Stacy Cook"/>
    <s v="North America"/>
    <d v="2024-05-04T00:00:00"/>
    <s v="May"/>
    <s v="2024"/>
  </r>
  <r>
    <s v="C0195"/>
    <s v="Jeremy Mclaughlin"/>
    <s v="South America"/>
    <d v="2024-09-17T00:00:00"/>
    <s v="Sep"/>
    <s v="2024"/>
  </r>
  <r>
    <s v="C0196"/>
    <s v="Laura Watts"/>
    <s v="Europe"/>
    <d v="2022-06-07T00:00:00"/>
    <s v="Jun"/>
    <s v="2022"/>
  </r>
  <r>
    <s v="C0197"/>
    <s v="Christina Harvey"/>
    <s v="Europe"/>
    <d v="2023-03-21T00:00:00"/>
    <s v="Mar"/>
    <s v="2023"/>
  </r>
  <r>
    <s v="C0198"/>
    <s v="Rebecca Ray"/>
    <s v="Europe"/>
    <d v="2022-02-27T00:00:00"/>
    <s v="Feb"/>
    <s v="2022"/>
  </r>
  <r>
    <s v="C0199"/>
    <s v="Andrea Jenkins"/>
    <s v="Europe"/>
    <d v="2022-12-03T00:00:00"/>
    <s v="Dec"/>
    <s v="2022"/>
  </r>
  <r>
    <s v="C0200"/>
    <s v="Kelly Cross"/>
    <s v="Asia"/>
    <d v="2023-06-11T00:00:00"/>
    <s v="Jun"/>
    <s v="2023"/>
  </r>
  <r>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P001"/>
    <s v="ActiveWear Biography"/>
    <s v="Books"/>
    <n v="169.3"/>
  </r>
  <r>
    <s v="P002"/>
    <s v="ActiveWear Smartwatch"/>
    <s v="Electronics"/>
    <n v="346.3"/>
  </r>
  <r>
    <s v="P003"/>
    <s v="ComfortLiving Biography"/>
    <s v="Books"/>
    <n v="44.12"/>
  </r>
  <r>
    <s v="P004"/>
    <s v="BookWorld Rug"/>
    <s v="Home Decor"/>
    <n v="95.69"/>
  </r>
  <r>
    <s v="P005"/>
    <s v="TechPro T-Shirt"/>
    <s v="Clothing"/>
    <n v="429.31"/>
  </r>
  <r>
    <s v="P006"/>
    <s v="ActiveWear Rug"/>
    <s v="Home Decor"/>
    <n v="121.32"/>
  </r>
  <r>
    <s v="P007"/>
    <s v="SoundWave Cookbook"/>
    <s v="Books"/>
    <n v="420.15"/>
  </r>
  <r>
    <s v="P008"/>
    <s v="BookWorld Bluetooth Speaker"/>
    <s v="Electronics"/>
    <n v="146.85"/>
  </r>
  <r>
    <s v="P009"/>
    <s v="BookWorld Wall Art"/>
    <s v="Home Decor"/>
    <n v="325.01"/>
  </r>
  <r>
    <s v="P010"/>
    <s v="ComfortLiving Smartwatch"/>
    <s v="Electronics"/>
    <n v="350.13"/>
  </r>
  <r>
    <s v="P011"/>
    <s v="SoundWave Desk Lamp"/>
    <s v="Home Decor"/>
    <n v="261.2"/>
  </r>
  <r>
    <s v="P012"/>
    <s v="ComfortLiving Headphones"/>
    <s v="Electronics"/>
    <n v="159.6"/>
  </r>
  <r>
    <s v="P013"/>
    <s v="BookWorld Smartwatch"/>
    <s v="Electronics"/>
    <n v="114.2"/>
  </r>
  <r>
    <s v="P014"/>
    <s v="ActiveWear Jacket"/>
    <s v="Clothing"/>
    <n v="26.26"/>
  </r>
  <r>
    <s v="P015"/>
    <s v="HomeSense Headphones"/>
    <s v="Electronics"/>
    <n v="158.93"/>
  </r>
  <r>
    <s v="P016"/>
    <s v="ActiveWear Running Shoes"/>
    <s v="Clothing"/>
    <n v="330.05"/>
  </r>
  <r>
    <s v="P017"/>
    <s v="ActiveWear Textbook"/>
    <s v="Books"/>
    <n v="469.77"/>
  </r>
  <r>
    <s v="P018"/>
    <s v="ComfortLiving Mystery Book"/>
    <s v="Books"/>
    <n v="436.89"/>
  </r>
  <r>
    <s v="P019"/>
    <s v="ComfortLiving Sweater"/>
    <s v="Clothing"/>
    <n v="385.37"/>
  </r>
  <r>
    <s v="P020"/>
    <s v="ActiveWear Jacket"/>
    <s v="Clothing"/>
    <n v="396.34"/>
  </r>
  <r>
    <s v="P021"/>
    <s v="SoundWave Rug"/>
    <s v="Home Decor"/>
    <n v="335.84"/>
  </r>
  <r>
    <s v="P022"/>
    <s v="HomeSense Wall Art"/>
    <s v="Home Decor"/>
    <n v="137.54"/>
  </r>
  <r>
    <s v="P023"/>
    <s v="ActiveWear Cookware Set"/>
    <s v="Home Decor"/>
    <n v="454.53"/>
  </r>
  <r>
    <s v="P024"/>
    <s v="SoundWave Cookbook"/>
    <s v="Books"/>
    <n v="338.66"/>
  </r>
  <r>
    <s v="P025"/>
    <s v="ActiveWear Cookware Set"/>
    <s v="Home Decor"/>
    <n v="284.62"/>
  </r>
  <r>
    <s v="P026"/>
    <s v="SoundWave Bluetooth Speaker"/>
    <s v="Electronics"/>
    <n v="64.38"/>
  </r>
  <r>
    <s v="P027"/>
    <s v="SoundWave Headphones"/>
    <s v="Electronics"/>
    <n v="229.06"/>
  </r>
  <r>
    <s v="P028"/>
    <s v="HomeSense Desk Lamp"/>
    <s v="Home Decor"/>
    <n v="235.58"/>
  </r>
  <r>
    <s v="P029"/>
    <s v="TechPro Headphones"/>
    <s v="Electronics"/>
    <n v="433.64"/>
  </r>
  <r>
    <s v="P030"/>
    <s v="ActiveWear Cookbook"/>
    <s v="Books"/>
    <n v="277.86"/>
  </r>
  <r>
    <s v="P031"/>
    <s v="SoundWave Headphones"/>
    <s v="Electronics"/>
    <n v="196.4"/>
  </r>
  <r>
    <s v="P032"/>
    <s v="BookWorld Cookbook"/>
    <s v="Books"/>
    <n v="488.63"/>
  </r>
  <r>
    <s v="P033"/>
    <s v="TechPro T-Shirt"/>
    <s v="Clothing"/>
    <n v="64.25"/>
  </r>
  <r>
    <s v="P034"/>
    <s v="HomeSense T-Shirt"/>
    <s v="Clothing"/>
    <n v="217.05"/>
  </r>
  <r>
    <s v="P035"/>
    <s v="ActiveWear T-Shirt"/>
    <s v="Clothing"/>
    <n v="30.59"/>
  </r>
  <r>
    <s v="P036"/>
    <s v="BookWorld Jacket"/>
    <s v="Clothing"/>
    <n v="372.55"/>
  </r>
  <r>
    <s v="P037"/>
    <s v="SoundWave Smartwatch"/>
    <s v="Electronics"/>
    <n v="459.86"/>
  </r>
  <r>
    <s v="P038"/>
    <s v="TechPro Vase"/>
    <s v="Home Decor"/>
    <n v="147.22"/>
  </r>
  <r>
    <s v="P039"/>
    <s v="TechPro Smartwatch"/>
    <s v="Electronics"/>
    <n v="430.59"/>
  </r>
  <r>
    <s v="P040"/>
    <s v="SoundWave Mystery Book"/>
    <s v="Books"/>
    <n v="153.19"/>
  </r>
  <r>
    <s v="P041"/>
    <s v="ComfortLiving Smartphone"/>
    <s v="Electronics"/>
    <n v="456.28"/>
  </r>
  <r>
    <s v="P042"/>
    <s v="ActiveWear Headphones"/>
    <s v="Electronics"/>
    <n v="379.44"/>
  </r>
  <r>
    <s v="P043"/>
    <s v="SoundWave Novel"/>
    <s v="Books"/>
    <n v="404.4"/>
  </r>
  <r>
    <s v="P044"/>
    <s v="ActiveWear Running Shoes"/>
    <s v="Clothing"/>
    <n v="18.82"/>
  </r>
  <r>
    <s v="P045"/>
    <s v="SoundWave T-Shirt"/>
    <s v="Clothing"/>
    <n v="481.78"/>
  </r>
  <r>
    <s v="P046"/>
    <s v="BookWorld Sweater"/>
    <s v="Clothing"/>
    <n v="366.07"/>
  </r>
  <r>
    <s v="P047"/>
    <s v="ComfortLiving Cookware Set"/>
    <s v="Home Decor"/>
    <n v="159.33000000000001"/>
  </r>
  <r>
    <s v="P048"/>
    <s v="TechPro Cookbook"/>
    <s v="Books"/>
    <n v="416.4"/>
  </r>
  <r>
    <s v="P049"/>
    <s v="TechPro Textbook"/>
    <s v="Books"/>
    <n v="147.94999999999999"/>
  </r>
  <r>
    <s v="P050"/>
    <s v="ActiveWear Smartwatch"/>
    <s v="Electronics"/>
    <n v="437.65"/>
  </r>
  <r>
    <s v="P051"/>
    <s v="ComfortLiving Desk Lamp"/>
    <s v="Home Decor"/>
    <n v="65.16"/>
  </r>
  <r>
    <s v="P052"/>
    <s v="SoundWave Jacket"/>
    <s v="Clothing"/>
    <n v="354.81"/>
  </r>
  <r>
    <s v="P053"/>
    <s v="TechPro Rug"/>
    <s v="Home Decor"/>
    <n v="274.94"/>
  </r>
  <r>
    <s v="P054"/>
    <s v="SoundWave Cookbook"/>
    <s v="Books"/>
    <n v="57.3"/>
  </r>
  <r>
    <s v="P055"/>
    <s v="BookWorld Biography"/>
    <s v="Books"/>
    <n v="128.53"/>
  </r>
  <r>
    <s v="P056"/>
    <s v="SoundWave Smartwatch"/>
    <s v="Electronics"/>
    <n v="16.079999999999998"/>
  </r>
  <r>
    <s v="P057"/>
    <s v="ActiveWear Smartphone"/>
    <s v="Electronics"/>
    <n v="239.7"/>
  </r>
  <r>
    <s v="P058"/>
    <s v="ActiveWear Textbook"/>
    <s v="Books"/>
    <n v="157.62"/>
  </r>
  <r>
    <s v="P059"/>
    <s v="SoundWave Jeans"/>
    <s v="Clothing"/>
    <n v="303.2"/>
  </r>
  <r>
    <s v="P060"/>
    <s v="HomeSense T-Shirt"/>
    <s v="Clothing"/>
    <n v="155.65"/>
  </r>
  <r>
    <s v="P061"/>
    <s v="HomeSense Desk Lamp"/>
    <s v="Home Decor"/>
    <n v="156.96"/>
  </r>
  <r>
    <s v="P062"/>
    <s v="HomeSense Novel"/>
    <s v="Books"/>
    <n v="374.16"/>
  </r>
  <r>
    <s v="P063"/>
    <s v="TechPro Novel"/>
    <s v="Books"/>
    <n v="33.590000000000003"/>
  </r>
  <r>
    <s v="P064"/>
    <s v="HomeSense Running Shoes"/>
    <s v="Clothing"/>
    <n v="452.42"/>
  </r>
  <r>
    <s v="P065"/>
    <s v="BookWorld Sweater"/>
    <s v="Clothing"/>
    <n v="427.61"/>
  </r>
  <r>
    <s v="P066"/>
    <s v="SoundWave Textbook"/>
    <s v="Books"/>
    <n v="337.22"/>
  </r>
  <r>
    <s v="P067"/>
    <s v="ComfortLiving Bluetooth Speaker"/>
    <s v="Electronics"/>
    <n v="300.68"/>
  </r>
  <r>
    <s v="P068"/>
    <s v="TechPro Novel"/>
    <s v="Books"/>
    <n v="447.23"/>
  </r>
  <r>
    <s v="P069"/>
    <s v="BookWorld Biography"/>
    <s v="Books"/>
    <n v="100.81"/>
  </r>
  <r>
    <s v="P070"/>
    <s v="HomeSense T-Shirt"/>
    <s v="Clothing"/>
    <n v="48.69"/>
  </r>
  <r>
    <s v="P071"/>
    <s v="TechPro T-Shirt"/>
    <s v="Clothing"/>
    <n v="127.36"/>
  </r>
  <r>
    <s v="P072"/>
    <s v="ActiveWear Headphones"/>
    <s v="Electronics"/>
    <n v="399.34"/>
  </r>
  <r>
    <s v="P073"/>
    <s v="ComfortLiving Laptop"/>
    <s v="Electronics"/>
    <n v="26.99"/>
  </r>
  <r>
    <s v="P074"/>
    <s v="SoundWave Desk Lamp"/>
    <s v="Home Decor"/>
    <n v="295.58"/>
  </r>
  <r>
    <s v="P075"/>
    <s v="TechPro Textbook"/>
    <s v="Books"/>
    <n v="497.76"/>
  </r>
  <r>
    <s v="P076"/>
    <s v="ActiveWear Jeans"/>
    <s v="Clothing"/>
    <n v="429.29"/>
  </r>
  <r>
    <s v="P077"/>
    <s v="ActiveWear Smartwatch"/>
    <s v="Electronics"/>
    <n v="265.51"/>
  </r>
  <r>
    <s v="P078"/>
    <s v="HomeSense Rug"/>
    <s v="Home Decor"/>
    <n v="41.18"/>
  </r>
  <r>
    <s v="P079"/>
    <s v="ActiveWear Rug"/>
    <s v="Home Decor"/>
    <n v="417.37"/>
  </r>
  <r>
    <s v="P080"/>
    <s v="ActiveWear Jacket"/>
    <s v="Clothing"/>
    <n v="303.5"/>
  </r>
  <r>
    <s v="P081"/>
    <s v="HomeSense Sweater"/>
    <s v="Clothing"/>
    <n v="66.319999999999993"/>
  </r>
  <r>
    <s v="P082"/>
    <s v="ComfortLiving Rug"/>
    <s v="Home Decor"/>
    <n v="55.99"/>
  </r>
  <r>
    <s v="P083"/>
    <s v="ActiveWear Smartwatch"/>
    <s v="Electronics"/>
    <n v="455.72"/>
  </r>
  <r>
    <s v="P084"/>
    <s v="ActiveWear Wall Art"/>
    <s v="Home Decor"/>
    <n v="337.91"/>
  </r>
  <r>
    <s v="P085"/>
    <s v="BookWorld Biography"/>
    <s v="Books"/>
    <n v="416.35"/>
  </r>
  <r>
    <s v="P086"/>
    <s v="SoundWave Novel"/>
    <s v="Books"/>
    <n v="440.7"/>
  </r>
  <r>
    <s v="P087"/>
    <s v="TechPro Running Shoes"/>
    <s v="Clothing"/>
    <n v="290.17"/>
  </r>
  <r>
    <s v="P088"/>
    <s v="SoundWave Headphones"/>
    <s v="Electronics"/>
    <n v="263.55"/>
  </r>
  <r>
    <s v="P089"/>
    <s v="HomeSense Bluetooth Speaker"/>
    <s v="Electronics"/>
    <n v="220.91"/>
  </r>
  <r>
    <s v="P090"/>
    <s v="ComfortLiving Biography"/>
    <s v="Books"/>
    <n v="165.3"/>
  </r>
  <r>
    <s v="P091"/>
    <s v="HomeSense Rug"/>
    <s v="Home Decor"/>
    <n v="222.95"/>
  </r>
  <r>
    <s v="P092"/>
    <s v="BookWorld Running Shoes"/>
    <s v="Clothing"/>
    <n v="389.2"/>
  </r>
  <r>
    <s v="P093"/>
    <s v="TechPro Vase"/>
    <s v="Home Decor"/>
    <n v="304.94"/>
  </r>
  <r>
    <s v="P094"/>
    <s v="HomeSense Cookware Set"/>
    <s v="Home Decor"/>
    <n v="447.34"/>
  </r>
  <r>
    <s v="P095"/>
    <s v="BookWorld Cookware Set"/>
    <s v="Home Decor"/>
    <n v="227.26"/>
  </r>
  <r>
    <s v="P096"/>
    <s v="SoundWave Headphones"/>
    <s v="Electronics"/>
    <n v="307.47000000000003"/>
  </r>
  <r>
    <s v="P097"/>
    <s v="BookWorld Cookbook"/>
    <s v="Books"/>
    <n v="319.33999999999997"/>
  </r>
  <r>
    <s v="P098"/>
    <s v="SoundWave Laptop"/>
    <s v="Electronics"/>
    <n v="299.93"/>
  </r>
  <r>
    <s v="P099"/>
    <s v="SoundWave Mystery Book"/>
    <s v="Books"/>
    <n v="354.29"/>
  </r>
  <r>
    <s v="P100"/>
    <s v="HomeSense Sweater"/>
    <s v="Clothing"/>
    <n v="126.34"/>
  </r>
  <r>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T00001"/>
    <s v="C0199"/>
    <s v="P067"/>
    <d v="2024-08-25T12:38:23"/>
    <n v="1"/>
    <n v="300.68"/>
    <n v="300.68"/>
    <x v="0"/>
    <x v="0"/>
    <x v="0"/>
    <x v="0"/>
    <s v="Andrea Jenkins"/>
    <x v="0"/>
  </r>
  <r>
    <s v="T00112"/>
    <s v="C0146"/>
    <s v="P067"/>
    <d v="2024-05-27T22:23:54"/>
    <n v="1"/>
    <n v="300.68"/>
    <n v="300.68"/>
    <x v="1"/>
    <x v="0"/>
    <x v="0"/>
    <x v="0"/>
    <s v="Brittany Harvey"/>
    <x v="1"/>
  </r>
  <r>
    <s v="T00166"/>
    <s v="C0127"/>
    <s v="P067"/>
    <d v="2024-04-25T07:38:55"/>
    <n v="1"/>
    <n v="300.68"/>
    <n v="300.68"/>
    <x v="2"/>
    <x v="0"/>
    <x v="0"/>
    <x v="0"/>
    <s v="Kathryn Stevens"/>
    <x v="0"/>
  </r>
  <r>
    <s v="T00272"/>
    <s v="C0087"/>
    <s v="P067"/>
    <d v="2024-03-26T22:55:37"/>
    <n v="2"/>
    <n v="601.36"/>
    <n v="300.68"/>
    <x v="3"/>
    <x v="0"/>
    <x v="0"/>
    <x v="0"/>
    <s v="Travis Campbell"/>
    <x v="2"/>
  </r>
  <r>
    <s v="T00363"/>
    <s v="C0070"/>
    <s v="P067"/>
    <d v="2024-03-21T15:10:10"/>
    <n v="3"/>
    <n v="902.04"/>
    <n v="300.68"/>
    <x v="3"/>
    <x v="0"/>
    <x v="0"/>
    <x v="0"/>
    <s v="Timothy Perez"/>
    <x v="0"/>
  </r>
  <r>
    <s v="T00442"/>
    <s v="C0188"/>
    <s v="P067"/>
    <d v="2024-12-26T14:40:03"/>
    <n v="1"/>
    <n v="300.68"/>
    <n v="300.68"/>
    <x v="4"/>
    <x v="0"/>
    <x v="0"/>
    <x v="0"/>
    <s v="Anna Ball"/>
    <x v="2"/>
  </r>
  <r>
    <s v="T00490"/>
    <s v="C0195"/>
    <s v="P067"/>
    <d v="2024-11-24T11:49:48"/>
    <n v="3"/>
    <n v="902.04"/>
    <n v="300.68"/>
    <x v="5"/>
    <x v="0"/>
    <x v="0"/>
    <x v="0"/>
    <s v="Jeremy Mclaughlin"/>
    <x v="2"/>
  </r>
  <r>
    <s v="T00536"/>
    <s v="C0008"/>
    <s v="P067"/>
    <d v="2024-09-22T06:13:59"/>
    <n v="1"/>
    <n v="300.68"/>
    <n v="300.68"/>
    <x v="6"/>
    <x v="0"/>
    <x v="0"/>
    <x v="0"/>
    <s v="David Li"/>
    <x v="3"/>
  </r>
  <r>
    <s v="T00564"/>
    <s v="C0157"/>
    <s v="P067"/>
    <d v="2024-12-07T17:57:40"/>
    <n v="3"/>
    <n v="902.04"/>
    <n v="300.68"/>
    <x v="4"/>
    <x v="0"/>
    <x v="0"/>
    <x v="0"/>
    <s v="Miguel Wong"/>
    <x v="3"/>
  </r>
  <r>
    <s v="T00631"/>
    <s v="C0130"/>
    <s v="P067"/>
    <d v="2024-05-14T23:14:59"/>
    <n v="2"/>
    <n v="601.36"/>
    <n v="300.68"/>
    <x v="1"/>
    <x v="0"/>
    <x v="0"/>
    <x v="0"/>
    <s v="Robert Jones"/>
    <x v="2"/>
  </r>
  <r>
    <s v="T00727"/>
    <s v="C0051"/>
    <s v="P067"/>
    <d v="2024-01-20T04:52:14"/>
    <n v="3"/>
    <n v="902.04"/>
    <n v="300.68"/>
    <x v="7"/>
    <x v="0"/>
    <x v="0"/>
    <x v="0"/>
    <s v="Nicholas Ellis"/>
    <x v="0"/>
  </r>
  <r>
    <s v="T00729"/>
    <s v="C0075"/>
    <s v="P067"/>
    <d v="2024-10-07T06:38:36"/>
    <n v="2"/>
    <n v="601.36"/>
    <n v="300.68"/>
    <x v="8"/>
    <x v="0"/>
    <x v="0"/>
    <x v="0"/>
    <s v="Misty Higgins"/>
    <x v="0"/>
  </r>
  <r>
    <s v="T00797"/>
    <s v="C0155"/>
    <s v="P067"/>
    <d v="2024-10-04T20:42:53"/>
    <n v="2"/>
    <n v="601.36"/>
    <n v="300.68"/>
    <x v="8"/>
    <x v="0"/>
    <x v="0"/>
    <x v="0"/>
    <s v="Michelle Brown"/>
    <x v="2"/>
  </r>
  <r>
    <s v="T00002"/>
    <s v="C0092"/>
    <s v="P034"/>
    <d v="2024-12-16T03:31:07"/>
    <n v="2"/>
    <n v="434.1"/>
    <n v="217.05"/>
    <x v="4"/>
    <x v="0"/>
    <x v="1"/>
    <x v="1"/>
    <s v="Jacqueline Zamora"/>
    <x v="1"/>
  </r>
  <r>
    <s v="T00063"/>
    <s v="C0088"/>
    <s v="P034"/>
    <d v="2024-06-19T07:16:55"/>
    <n v="2"/>
    <n v="434.1"/>
    <n v="217.05"/>
    <x v="9"/>
    <x v="0"/>
    <x v="1"/>
    <x v="1"/>
    <s v="Carlos Murray"/>
    <x v="1"/>
  </r>
  <r>
    <s v="T00093"/>
    <s v="C0109"/>
    <s v="P034"/>
    <d v="2024-08-11T04:10:13"/>
    <n v="4"/>
    <n v="868.2"/>
    <n v="217.05"/>
    <x v="0"/>
    <x v="0"/>
    <x v="1"/>
    <x v="1"/>
    <s v="Abigail Jones"/>
    <x v="3"/>
  </r>
  <r>
    <s v="T00127"/>
    <s v="C0041"/>
    <s v="P034"/>
    <d v="2024-06-03T21:07:56"/>
    <n v="4"/>
    <n v="868.2"/>
    <n v="217.05"/>
    <x v="9"/>
    <x v="0"/>
    <x v="1"/>
    <x v="1"/>
    <s v="Lindsey Deleon"/>
    <x v="0"/>
  </r>
  <r>
    <s v="T00270"/>
    <s v="C0101"/>
    <s v="P034"/>
    <d v="2024-11-07T02:48:08"/>
    <n v="3"/>
    <n v="651.15"/>
    <n v="217.05"/>
    <x v="5"/>
    <x v="0"/>
    <x v="1"/>
    <x v="1"/>
    <s v="Kelsey Roberts"/>
    <x v="1"/>
  </r>
  <r>
    <s v="T00358"/>
    <s v="C0154"/>
    <s v="P034"/>
    <d v="2024-04-08T20:47:01"/>
    <n v="1"/>
    <n v="217.05"/>
    <n v="217.05"/>
    <x v="2"/>
    <x v="0"/>
    <x v="1"/>
    <x v="1"/>
    <s v="Robert Sharp"/>
    <x v="3"/>
  </r>
  <r>
    <s v="T00518"/>
    <s v="C0200"/>
    <s v="P034"/>
    <d v="2024-12-11T03:05:50"/>
    <n v="4"/>
    <n v="868.2"/>
    <n v="217.05"/>
    <x v="4"/>
    <x v="0"/>
    <x v="1"/>
    <x v="1"/>
    <s v="Kelly Cross"/>
    <x v="1"/>
  </r>
  <r>
    <s v="T00546"/>
    <s v="C0049"/>
    <s v="P034"/>
    <d v="2024-08-30T06:42:27"/>
    <n v="1"/>
    <n v="217.05"/>
    <n v="217.05"/>
    <x v="0"/>
    <x v="0"/>
    <x v="1"/>
    <x v="1"/>
    <s v="Jason Yates"/>
    <x v="3"/>
  </r>
  <r>
    <s v="T00982"/>
    <s v="C0103"/>
    <s v="P034"/>
    <d v="2024-07-17T03:25:18"/>
    <n v="1"/>
    <n v="217.05"/>
    <n v="217.05"/>
    <x v="10"/>
    <x v="0"/>
    <x v="1"/>
    <x v="1"/>
    <s v="Jennifer Munoz"/>
    <x v="0"/>
  </r>
  <r>
    <s v="T00003"/>
    <s v="C0028"/>
    <s v="P057"/>
    <d v="2024-01-25T14:28:34"/>
    <n v="4"/>
    <n v="958.8"/>
    <n v="239.7"/>
    <x v="7"/>
    <x v="0"/>
    <x v="2"/>
    <x v="0"/>
    <s v="Jennifer Pena"/>
    <x v="1"/>
  </r>
  <r>
    <s v="T00013"/>
    <s v="C0183"/>
    <s v="P057"/>
    <d v="2024-03-04T22:09:57"/>
    <n v="4"/>
    <n v="958.8"/>
    <n v="239.7"/>
    <x v="3"/>
    <x v="0"/>
    <x v="2"/>
    <x v="0"/>
    <s v="Kimberly Johnson"/>
    <x v="3"/>
  </r>
  <r>
    <s v="T00017"/>
    <s v="C0087"/>
    <s v="P057"/>
    <d v="2024-05-09T03:52:43"/>
    <n v="4"/>
    <n v="958.8"/>
    <n v="239.7"/>
    <x v="1"/>
    <x v="0"/>
    <x v="2"/>
    <x v="0"/>
    <s v="Travis Campbell"/>
    <x v="2"/>
  </r>
  <r>
    <s v="T00046"/>
    <s v="C0190"/>
    <s v="P057"/>
    <d v="2024-07-28T06:29:59"/>
    <n v="4"/>
    <n v="958.8"/>
    <n v="239.7"/>
    <x v="10"/>
    <x v="0"/>
    <x v="2"/>
    <x v="0"/>
    <s v="Alexander Lowe"/>
    <x v="2"/>
  </r>
  <r>
    <s v="T00091"/>
    <s v="C0200"/>
    <s v="P057"/>
    <d v="2024-04-27T19:06:20"/>
    <n v="1"/>
    <n v="239.7"/>
    <n v="239.7"/>
    <x v="2"/>
    <x v="0"/>
    <x v="2"/>
    <x v="0"/>
    <s v="Kelly Cross"/>
    <x v="1"/>
  </r>
  <r>
    <s v="T00161"/>
    <s v="C0055"/>
    <s v="P057"/>
    <d v="2024-07-15T07:02:39"/>
    <n v="2"/>
    <n v="479.4"/>
    <n v="239.7"/>
    <x v="10"/>
    <x v="0"/>
    <x v="2"/>
    <x v="0"/>
    <s v="Lauren Williams"/>
    <x v="3"/>
  </r>
  <r>
    <s v="T00184"/>
    <s v="C0188"/>
    <s v="P057"/>
    <d v="2024-05-13T07:24:49"/>
    <n v="2"/>
    <n v="479.4"/>
    <n v="239.7"/>
    <x v="1"/>
    <x v="0"/>
    <x v="2"/>
    <x v="0"/>
    <s v="Anna Ball"/>
    <x v="2"/>
  </r>
  <r>
    <s v="T00218"/>
    <s v="C0148"/>
    <s v="P057"/>
    <d v="2024-01-17T19:40:55"/>
    <n v="3"/>
    <n v="719.1"/>
    <n v="239.7"/>
    <x v="7"/>
    <x v="0"/>
    <x v="2"/>
    <x v="0"/>
    <s v="Matthew Rogers"/>
    <x v="2"/>
  </r>
  <r>
    <s v="T00417"/>
    <s v="C0035"/>
    <s v="P057"/>
    <d v="2024-04-20T22:54:54"/>
    <n v="3"/>
    <n v="719.1"/>
    <n v="239.7"/>
    <x v="2"/>
    <x v="0"/>
    <x v="2"/>
    <x v="0"/>
    <s v="Brianna Richardson"/>
    <x v="3"/>
  </r>
  <r>
    <s v="T00492"/>
    <s v="C0120"/>
    <s v="P057"/>
    <d v="2024-08-08T05:40:02"/>
    <n v="3"/>
    <n v="719.1"/>
    <n v="239.7"/>
    <x v="0"/>
    <x v="0"/>
    <x v="2"/>
    <x v="0"/>
    <s v="Francisco Diaz"/>
    <x v="2"/>
  </r>
  <r>
    <s v="T00605"/>
    <s v="C0017"/>
    <s v="P057"/>
    <d v="2023-12-31T03:27:43"/>
    <n v="4"/>
    <n v="958.8"/>
    <n v="239.7"/>
    <x v="4"/>
    <x v="1"/>
    <x v="2"/>
    <x v="0"/>
    <s v="Jennifer King"/>
    <x v="0"/>
  </r>
  <r>
    <s v="T00615"/>
    <s v="C0145"/>
    <s v="P057"/>
    <d v="2024-07-14T07:45:15"/>
    <n v="2"/>
    <n v="479.4"/>
    <n v="239.7"/>
    <x v="10"/>
    <x v="0"/>
    <x v="2"/>
    <x v="0"/>
    <s v="Wayne Stone"/>
    <x v="1"/>
  </r>
  <r>
    <s v="T00619"/>
    <s v="C0028"/>
    <s v="P057"/>
    <d v="2024-12-25T09:53:39"/>
    <n v="2"/>
    <n v="479.4"/>
    <n v="239.7"/>
    <x v="4"/>
    <x v="0"/>
    <x v="2"/>
    <x v="0"/>
    <s v="Jennifer Pena"/>
    <x v="1"/>
  </r>
  <r>
    <s v="T00703"/>
    <s v="C0092"/>
    <s v="P057"/>
    <d v="2024-02-04T00:31:54"/>
    <n v="3"/>
    <n v="719.1"/>
    <n v="239.7"/>
    <x v="11"/>
    <x v="0"/>
    <x v="2"/>
    <x v="0"/>
    <s v="Jacqueline Zamora"/>
    <x v="1"/>
  </r>
  <r>
    <s v="T00962"/>
    <s v="C0188"/>
    <s v="P057"/>
    <d v="2024-11-29T19:49:24"/>
    <n v="2"/>
    <n v="479.4"/>
    <n v="239.7"/>
    <x v="5"/>
    <x v="0"/>
    <x v="2"/>
    <x v="0"/>
    <s v="Anna Ball"/>
    <x v="2"/>
  </r>
  <r>
    <s v="T00004"/>
    <s v="C0004"/>
    <s v="P049"/>
    <d v="2024-07-19T10:56:13"/>
    <n v="4"/>
    <n v="591.79999999999995"/>
    <n v="147.94999999999999"/>
    <x v="10"/>
    <x v="0"/>
    <x v="3"/>
    <x v="2"/>
    <s v="Kathleen Rodriguez"/>
    <x v="2"/>
  </r>
  <r>
    <s v="T00105"/>
    <s v="C0087"/>
    <s v="P049"/>
    <d v="2024-02-12T08:14:34"/>
    <n v="3"/>
    <n v="443.85"/>
    <n v="147.94999999999999"/>
    <x v="11"/>
    <x v="0"/>
    <x v="3"/>
    <x v="2"/>
    <s v="Travis Campbell"/>
    <x v="2"/>
  </r>
  <r>
    <s v="T00136"/>
    <s v="C0010"/>
    <s v="P049"/>
    <d v="2024-02-22T18:44:05"/>
    <n v="2"/>
    <n v="295.89999999999998"/>
    <n v="147.94999999999999"/>
    <x v="11"/>
    <x v="0"/>
    <x v="3"/>
    <x v="2"/>
    <s v="Aaron Cox"/>
    <x v="0"/>
  </r>
  <r>
    <s v="T00237"/>
    <s v="C0065"/>
    <s v="P049"/>
    <d v="2024-02-27T22:16:22"/>
    <n v="2"/>
    <n v="295.89999999999998"/>
    <n v="147.94999999999999"/>
    <x v="11"/>
    <x v="0"/>
    <x v="3"/>
    <x v="2"/>
    <s v="Gerald Hines"/>
    <x v="3"/>
  </r>
  <r>
    <s v="T00239"/>
    <s v="C0132"/>
    <s v="P049"/>
    <d v="2024-12-06T19:03:54"/>
    <n v="2"/>
    <n v="295.89999999999998"/>
    <n v="147.94999999999999"/>
    <x v="4"/>
    <x v="0"/>
    <x v="3"/>
    <x v="2"/>
    <s v="Lisa Jackson"/>
    <x v="0"/>
  </r>
  <r>
    <s v="T00310"/>
    <s v="C0068"/>
    <s v="P049"/>
    <d v="2024-05-18T05:03:08"/>
    <n v="2"/>
    <n v="295.89999999999998"/>
    <n v="147.94999999999999"/>
    <x v="1"/>
    <x v="0"/>
    <x v="3"/>
    <x v="2"/>
    <s v="Mark Cox"/>
    <x v="3"/>
  </r>
  <r>
    <s v="T00470"/>
    <s v="C0123"/>
    <s v="P049"/>
    <d v="2024-11-13T17:36:31"/>
    <n v="1"/>
    <n v="147.94999999999999"/>
    <n v="147.94999999999999"/>
    <x v="5"/>
    <x v="0"/>
    <x v="3"/>
    <x v="2"/>
    <s v="Jason Johnston"/>
    <x v="1"/>
  </r>
  <r>
    <s v="T00551"/>
    <s v="C0018"/>
    <s v="P049"/>
    <d v="2024-02-23T13:28:08"/>
    <n v="3"/>
    <n v="443.85"/>
    <n v="147.94999999999999"/>
    <x v="11"/>
    <x v="0"/>
    <x v="3"/>
    <x v="2"/>
    <s v="Tyler Haynes"/>
    <x v="3"/>
  </r>
  <r>
    <s v="T00563"/>
    <s v="C0064"/>
    <s v="P049"/>
    <d v="2024-01-16T18:52:43"/>
    <n v="1"/>
    <n v="147.94999999999999"/>
    <n v="147.94999999999999"/>
    <x v="7"/>
    <x v="0"/>
    <x v="3"/>
    <x v="2"/>
    <s v="Martha Montgomery"/>
    <x v="0"/>
  </r>
  <r>
    <s v="T00567"/>
    <s v="C0121"/>
    <s v="P049"/>
    <d v="2024-09-27T23:40:32"/>
    <n v="2"/>
    <n v="295.89999999999998"/>
    <n v="147.94999999999999"/>
    <x v="6"/>
    <x v="0"/>
    <x v="3"/>
    <x v="2"/>
    <s v="Mark Atkinson"/>
    <x v="0"/>
  </r>
  <r>
    <s v="T00620"/>
    <s v="C0041"/>
    <s v="P049"/>
    <d v="2024-01-05T18:43:06"/>
    <n v="4"/>
    <n v="591.79999999999995"/>
    <n v="147.94999999999999"/>
    <x v="7"/>
    <x v="0"/>
    <x v="3"/>
    <x v="2"/>
    <s v="Lindsey Deleon"/>
    <x v="0"/>
  </r>
  <r>
    <s v="T00650"/>
    <s v="C0070"/>
    <s v="P049"/>
    <d v="2024-10-07T14:56:13"/>
    <n v="4"/>
    <n v="591.79999999999995"/>
    <n v="147.94999999999999"/>
    <x v="8"/>
    <x v="0"/>
    <x v="3"/>
    <x v="2"/>
    <s v="Timothy Perez"/>
    <x v="0"/>
  </r>
  <r>
    <s v="T00818"/>
    <s v="C0161"/>
    <s v="P049"/>
    <d v="2024-01-01T03:54:19"/>
    <n v="1"/>
    <n v="147.94999999999999"/>
    <n v="147.94999999999999"/>
    <x v="7"/>
    <x v="0"/>
    <x v="3"/>
    <x v="2"/>
    <s v="Jessica Warren"/>
    <x v="1"/>
  </r>
  <r>
    <s v="T00923"/>
    <s v="C0173"/>
    <s v="P049"/>
    <d v="2024-07-19T10:31:02"/>
    <n v="1"/>
    <n v="147.94999999999999"/>
    <n v="147.94999999999999"/>
    <x v="10"/>
    <x v="0"/>
    <x v="3"/>
    <x v="2"/>
    <s v="Francisco Young"/>
    <x v="1"/>
  </r>
  <r>
    <s v="T00970"/>
    <s v="C0132"/>
    <s v="P049"/>
    <d v="2024-11-17T06:14:00"/>
    <n v="4"/>
    <n v="591.79999999999995"/>
    <n v="147.94999999999999"/>
    <x v="5"/>
    <x v="0"/>
    <x v="3"/>
    <x v="2"/>
    <s v="Lisa Jackson"/>
    <x v="0"/>
  </r>
  <r>
    <s v="T00005"/>
    <s v="C0150"/>
    <s v="P087"/>
    <d v="2024-05-25T17:44:48"/>
    <n v="2"/>
    <n v="580.34"/>
    <n v="290.17"/>
    <x v="1"/>
    <x v="0"/>
    <x v="4"/>
    <x v="1"/>
    <s v="Angela Williams"/>
    <x v="2"/>
  </r>
  <r>
    <s v="T00037"/>
    <s v="C0176"/>
    <s v="P087"/>
    <d v="2024-03-09T04:58:40"/>
    <n v="4"/>
    <n v="1160.68"/>
    <n v="290.17"/>
    <x v="3"/>
    <x v="0"/>
    <x v="4"/>
    <x v="1"/>
    <s v="Nicole Booth"/>
    <x v="3"/>
  </r>
  <r>
    <s v="T00206"/>
    <s v="C0167"/>
    <s v="P087"/>
    <d v="2024-05-05T05:32:27"/>
    <n v="2"/>
    <n v="580.34"/>
    <n v="290.17"/>
    <x v="1"/>
    <x v="0"/>
    <x v="4"/>
    <x v="1"/>
    <s v="Brandy Welch"/>
    <x v="0"/>
  </r>
  <r>
    <s v="T00208"/>
    <s v="C0184"/>
    <s v="P087"/>
    <d v="2024-08-14T02:02:56"/>
    <n v="1"/>
    <n v="290.17"/>
    <n v="290.17"/>
    <x v="0"/>
    <x v="0"/>
    <x v="4"/>
    <x v="1"/>
    <s v="Tina Jacobs"/>
    <x v="2"/>
  </r>
  <r>
    <s v="T00485"/>
    <s v="C0184"/>
    <s v="P087"/>
    <d v="2024-05-13T14:33:44"/>
    <n v="1"/>
    <n v="290.17"/>
    <n v="290.17"/>
    <x v="1"/>
    <x v="0"/>
    <x v="4"/>
    <x v="1"/>
    <s v="Tina Jacobs"/>
    <x v="2"/>
  </r>
  <r>
    <s v="T00488"/>
    <s v="C0034"/>
    <s v="P087"/>
    <d v="2024-10-21T12:47:53"/>
    <n v="2"/>
    <n v="580.34"/>
    <n v="290.17"/>
    <x v="8"/>
    <x v="0"/>
    <x v="4"/>
    <x v="1"/>
    <s v="Dalton Perez"/>
    <x v="3"/>
  </r>
  <r>
    <s v="T00497"/>
    <s v="C0053"/>
    <s v="P087"/>
    <d v="2024-06-21T02:02:45"/>
    <n v="4"/>
    <n v="1160.68"/>
    <n v="290.17"/>
    <x v="9"/>
    <x v="0"/>
    <x v="4"/>
    <x v="1"/>
    <s v="Albert Burke"/>
    <x v="0"/>
  </r>
  <r>
    <s v="T00684"/>
    <s v="C0102"/>
    <s v="P087"/>
    <d v="2024-07-17T07:26:30"/>
    <n v="1"/>
    <n v="290.17"/>
    <n v="290.17"/>
    <x v="10"/>
    <x v="0"/>
    <x v="4"/>
    <x v="1"/>
    <s v="Michael Atkinson"/>
    <x v="2"/>
  </r>
  <r>
    <s v="T00846"/>
    <s v="C0134"/>
    <s v="P087"/>
    <d v="2024-11-10T10:56:19"/>
    <n v="4"/>
    <n v="1160.68"/>
    <n v="290.17"/>
    <x v="5"/>
    <x v="0"/>
    <x v="4"/>
    <x v="1"/>
    <s v="Theresa Gonzalez"/>
    <x v="1"/>
  </r>
  <r>
    <s v="T00875"/>
    <s v="C0086"/>
    <s v="P087"/>
    <d v="2024-09-26T23:20:59"/>
    <n v="2"/>
    <n v="580.34"/>
    <n v="290.17"/>
    <x v="6"/>
    <x v="0"/>
    <x v="4"/>
    <x v="1"/>
    <s v="Stephanie Peterson"/>
    <x v="0"/>
  </r>
  <r>
    <s v="T00880"/>
    <s v="C0036"/>
    <s v="P087"/>
    <d v="2024-11-02T12:20:39"/>
    <n v="3"/>
    <n v="870.51"/>
    <n v="290.17"/>
    <x v="5"/>
    <x v="0"/>
    <x v="4"/>
    <x v="1"/>
    <s v="Brian Aguilar DDS"/>
    <x v="3"/>
  </r>
  <r>
    <s v="T00953"/>
    <s v="C0056"/>
    <s v="P087"/>
    <d v="2024-03-07T21:09:48"/>
    <n v="2"/>
    <n v="580.34"/>
    <n v="290.17"/>
    <x v="3"/>
    <x v="0"/>
    <x v="4"/>
    <x v="1"/>
    <s v="Erika Fernandez"/>
    <x v="1"/>
  </r>
  <r>
    <s v="T00006"/>
    <s v="C0076"/>
    <s v="P053"/>
    <d v="2024-12-01T20:44:37"/>
    <n v="3"/>
    <n v="824.82"/>
    <n v="274.94"/>
    <x v="4"/>
    <x v="0"/>
    <x v="5"/>
    <x v="3"/>
    <s v="Emily Roberts"/>
    <x v="2"/>
  </r>
  <r>
    <s v="T00010"/>
    <s v="C0194"/>
    <s v="P053"/>
    <d v="2024-03-14T11:55:39"/>
    <n v="1"/>
    <n v="274.94"/>
    <n v="274.94"/>
    <x v="3"/>
    <x v="0"/>
    <x v="5"/>
    <x v="3"/>
    <s v="Stacy Cook"/>
    <x v="3"/>
  </r>
  <r>
    <s v="T00175"/>
    <s v="C0146"/>
    <s v="P053"/>
    <d v="2024-12-18T18:28:33"/>
    <n v="3"/>
    <n v="824.82"/>
    <n v="274.94"/>
    <x v="4"/>
    <x v="0"/>
    <x v="5"/>
    <x v="3"/>
    <s v="Brittany Harvey"/>
    <x v="1"/>
  </r>
  <r>
    <s v="T00269"/>
    <s v="C0124"/>
    <s v="P053"/>
    <d v="2024-02-06T16:22:41"/>
    <n v="4"/>
    <n v="1099.76"/>
    <n v="274.94"/>
    <x v="11"/>
    <x v="0"/>
    <x v="5"/>
    <x v="3"/>
    <s v="Lindsay Perez"/>
    <x v="0"/>
  </r>
  <r>
    <s v="T00293"/>
    <s v="C0053"/>
    <s v="P053"/>
    <d v="2024-07-11T15:32:56"/>
    <n v="3"/>
    <n v="824.82"/>
    <n v="274.94"/>
    <x v="10"/>
    <x v="0"/>
    <x v="5"/>
    <x v="3"/>
    <s v="Albert Burke"/>
    <x v="0"/>
  </r>
  <r>
    <s v="T00568"/>
    <s v="C0065"/>
    <s v="P053"/>
    <d v="2024-09-18T05:00:38"/>
    <n v="1"/>
    <n v="274.94"/>
    <n v="274.94"/>
    <x v="6"/>
    <x v="0"/>
    <x v="5"/>
    <x v="3"/>
    <s v="Gerald Hines"/>
    <x v="3"/>
  </r>
  <r>
    <s v="T00602"/>
    <s v="C0024"/>
    <s v="P053"/>
    <d v="2024-04-26T11:26:53"/>
    <n v="1"/>
    <n v="274.94"/>
    <n v="274.94"/>
    <x v="2"/>
    <x v="0"/>
    <x v="5"/>
    <x v="3"/>
    <s v="Michele Cooley"/>
    <x v="3"/>
  </r>
  <r>
    <s v="T00744"/>
    <s v="C0004"/>
    <s v="P053"/>
    <d v="2024-03-11T09:25:22"/>
    <n v="4"/>
    <n v="1099.76"/>
    <n v="274.94"/>
    <x v="3"/>
    <x v="0"/>
    <x v="5"/>
    <x v="3"/>
    <s v="Kathleen Rodriguez"/>
    <x v="2"/>
  </r>
  <r>
    <s v="T00952"/>
    <s v="C0139"/>
    <s v="P053"/>
    <d v="2024-10-06T06:02:45"/>
    <n v="1"/>
    <n v="274.94"/>
    <n v="274.94"/>
    <x v="8"/>
    <x v="0"/>
    <x v="5"/>
    <x v="3"/>
    <s v="Ricky Gutierrez"/>
    <x v="3"/>
  </r>
  <r>
    <s v="T00968"/>
    <s v="C0133"/>
    <s v="P053"/>
    <d v="2024-12-05T17:47:19"/>
    <n v="4"/>
    <n v="1099.76"/>
    <n v="274.94"/>
    <x v="4"/>
    <x v="0"/>
    <x v="5"/>
    <x v="3"/>
    <s v="Gwendolyn Carter"/>
    <x v="2"/>
  </r>
  <r>
    <s v="T00007"/>
    <s v="C0173"/>
    <s v="P023"/>
    <d v="2024-05-06T18:05:22"/>
    <n v="4"/>
    <n v="1818.12"/>
    <n v="454.53"/>
    <x v="1"/>
    <x v="0"/>
    <x v="6"/>
    <x v="3"/>
    <s v="Francisco Young"/>
    <x v="1"/>
  </r>
  <r>
    <s v="T00089"/>
    <s v="C0076"/>
    <s v="P023"/>
    <d v="2024-06-19T23:01:44"/>
    <n v="1"/>
    <n v="454.53"/>
    <n v="454.53"/>
    <x v="9"/>
    <x v="0"/>
    <x v="6"/>
    <x v="3"/>
    <s v="Emily Roberts"/>
    <x v="2"/>
  </r>
  <r>
    <s v="T00158"/>
    <s v="C0012"/>
    <s v="P023"/>
    <d v="2024-05-30T03:34:49"/>
    <n v="2"/>
    <n v="909.06"/>
    <n v="454.53"/>
    <x v="1"/>
    <x v="0"/>
    <x v="6"/>
    <x v="3"/>
    <s v="Kevin May"/>
    <x v="2"/>
  </r>
  <r>
    <s v="T00349"/>
    <s v="C0184"/>
    <s v="P023"/>
    <d v="2024-04-18T14:56:50"/>
    <n v="1"/>
    <n v="454.53"/>
    <n v="454.53"/>
    <x v="2"/>
    <x v="0"/>
    <x v="6"/>
    <x v="3"/>
    <s v="Tina Jacobs"/>
    <x v="2"/>
  </r>
  <r>
    <s v="T00455"/>
    <s v="C0128"/>
    <s v="P023"/>
    <d v="2024-01-08T16:14:35"/>
    <n v="1"/>
    <n v="454.53"/>
    <n v="454.53"/>
    <x v="7"/>
    <x v="0"/>
    <x v="6"/>
    <x v="3"/>
    <s v="Henry Leach"/>
    <x v="1"/>
  </r>
  <r>
    <s v="T00501"/>
    <s v="C0158"/>
    <s v="P023"/>
    <d v="2024-09-04T16:19:42"/>
    <n v="3"/>
    <n v="1363.59"/>
    <n v="454.53"/>
    <x v="6"/>
    <x v="0"/>
    <x v="6"/>
    <x v="3"/>
    <s v="Wendy Browning"/>
    <x v="2"/>
  </r>
  <r>
    <s v="T00721"/>
    <s v="C0012"/>
    <s v="P023"/>
    <d v="2024-12-08T09:46:41"/>
    <n v="3"/>
    <n v="1363.59"/>
    <n v="454.53"/>
    <x v="4"/>
    <x v="0"/>
    <x v="6"/>
    <x v="3"/>
    <s v="Kevin May"/>
    <x v="2"/>
  </r>
  <r>
    <s v="T00749"/>
    <s v="C0133"/>
    <s v="P023"/>
    <d v="2024-06-20T19:04:58"/>
    <n v="2"/>
    <n v="909.06"/>
    <n v="454.53"/>
    <x v="9"/>
    <x v="0"/>
    <x v="6"/>
    <x v="3"/>
    <s v="Gwendolyn Carter"/>
    <x v="2"/>
  </r>
  <r>
    <s v="T00997"/>
    <s v="C0164"/>
    <s v="P023"/>
    <d v="2024-11-01T23:04:56"/>
    <n v="4"/>
    <n v="1818.12"/>
    <n v="454.53"/>
    <x v="5"/>
    <x v="0"/>
    <x v="6"/>
    <x v="3"/>
    <s v="Morgan Perez"/>
    <x v="0"/>
  </r>
  <r>
    <s v="T00008"/>
    <s v="C0067"/>
    <s v="P069"/>
    <d v="2024-10-17T00:45:17"/>
    <n v="1"/>
    <n v="100.81"/>
    <n v="100.81"/>
    <x v="8"/>
    <x v="0"/>
    <x v="7"/>
    <x v="2"/>
    <s v="Carl Gonzalez"/>
    <x v="3"/>
  </r>
  <r>
    <s v="T00035"/>
    <s v="C0142"/>
    <s v="P069"/>
    <d v="2024-08-20T15:26:04"/>
    <n v="2"/>
    <n v="201.62"/>
    <n v="100.81"/>
    <x v="0"/>
    <x v="0"/>
    <x v="7"/>
    <x v="2"/>
    <s v="Nicole Long DVM"/>
    <x v="1"/>
  </r>
  <r>
    <s v="T00140"/>
    <s v="C0121"/>
    <s v="P069"/>
    <d v="2024-03-18T09:16:33"/>
    <n v="2"/>
    <n v="201.62"/>
    <n v="100.81"/>
    <x v="3"/>
    <x v="0"/>
    <x v="7"/>
    <x v="2"/>
    <s v="Mark Atkinson"/>
    <x v="0"/>
  </r>
  <r>
    <s v="T00187"/>
    <s v="C0032"/>
    <s v="P069"/>
    <d v="2024-02-24T09:30:35"/>
    <n v="1"/>
    <n v="100.81"/>
    <n v="100.81"/>
    <x v="11"/>
    <x v="0"/>
    <x v="7"/>
    <x v="2"/>
    <s v="Dustin Campbell"/>
    <x v="2"/>
  </r>
  <r>
    <s v="T00194"/>
    <s v="C0063"/>
    <s v="P069"/>
    <d v="2024-09-28T06:07:52"/>
    <n v="1"/>
    <n v="100.81"/>
    <n v="100.81"/>
    <x v="6"/>
    <x v="0"/>
    <x v="7"/>
    <x v="2"/>
    <s v="Wayne Ferguson"/>
    <x v="0"/>
  </r>
  <r>
    <s v="T00228"/>
    <s v="C0113"/>
    <s v="P069"/>
    <d v="2024-04-21T19:52:01"/>
    <n v="2"/>
    <n v="201.62"/>
    <n v="100.81"/>
    <x v="2"/>
    <x v="0"/>
    <x v="7"/>
    <x v="2"/>
    <s v="Joseph Ortiz Jr."/>
    <x v="2"/>
  </r>
  <r>
    <s v="T00232"/>
    <s v="C0136"/>
    <s v="P069"/>
    <d v="2024-11-10T22:04:36"/>
    <n v="3"/>
    <n v="302.43"/>
    <n v="100.81"/>
    <x v="5"/>
    <x v="0"/>
    <x v="7"/>
    <x v="2"/>
    <s v="Kristen Holder"/>
    <x v="1"/>
  </r>
  <r>
    <s v="T00355"/>
    <s v="C0017"/>
    <s v="P069"/>
    <d v="2024-01-12T20:20:37"/>
    <n v="2"/>
    <n v="201.62"/>
    <n v="100.81"/>
    <x v="7"/>
    <x v="0"/>
    <x v="7"/>
    <x v="2"/>
    <s v="Jennifer King"/>
    <x v="0"/>
  </r>
  <r>
    <s v="T00448"/>
    <s v="C0194"/>
    <s v="P069"/>
    <d v="2024-10-22T08:13:50"/>
    <n v="2"/>
    <n v="201.62"/>
    <n v="100.81"/>
    <x v="8"/>
    <x v="0"/>
    <x v="7"/>
    <x v="2"/>
    <s v="Stacy Cook"/>
    <x v="3"/>
  </r>
  <r>
    <s v="T00561"/>
    <s v="C0172"/>
    <s v="P069"/>
    <d v="2024-05-14T14:21:56"/>
    <n v="1"/>
    <n v="100.81"/>
    <n v="100.81"/>
    <x v="1"/>
    <x v="0"/>
    <x v="7"/>
    <x v="2"/>
    <s v="Jamie Webb"/>
    <x v="0"/>
  </r>
  <r>
    <s v="T00828"/>
    <s v="C0068"/>
    <s v="P069"/>
    <d v="2024-06-04T21:07:05"/>
    <n v="4"/>
    <n v="403.24"/>
    <n v="100.81"/>
    <x v="9"/>
    <x v="0"/>
    <x v="7"/>
    <x v="2"/>
    <s v="Mark Cox"/>
    <x v="3"/>
  </r>
  <r>
    <s v="T00852"/>
    <s v="C0125"/>
    <s v="P069"/>
    <d v="2024-08-24T09:50:55"/>
    <n v="3"/>
    <n v="302.43"/>
    <n v="100.81"/>
    <x v="0"/>
    <x v="0"/>
    <x v="7"/>
    <x v="2"/>
    <s v="Nicholas Taylor"/>
    <x v="3"/>
  </r>
  <r>
    <s v="T00009"/>
    <s v="C0086"/>
    <s v="P095"/>
    <d v="2024-04-06T03:41:22"/>
    <n v="4"/>
    <n v="909.04"/>
    <n v="227.26"/>
    <x v="2"/>
    <x v="0"/>
    <x v="8"/>
    <x v="3"/>
    <s v="Stephanie Peterson"/>
    <x v="0"/>
  </r>
  <r>
    <s v="T00155"/>
    <s v="C0002"/>
    <s v="P095"/>
    <d v="2024-07-12T10:18:13"/>
    <n v="2"/>
    <n v="454.52"/>
    <n v="227.26"/>
    <x v="10"/>
    <x v="0"/>
    <x v="8"/>
    <x v="3"/>
    <s v="Elizabeth Lutz"/>
    <x v="1"/>
  </r>
  <r>
    <s v="T00644"/>
    <s v="C0008"/>
    <s v="P095"/>
    <d v="2024-06-13T09:13:19"/>
    <n v="1"/>
    <n v="227.26"/>
    <n v="227.26"/>
    <x v="9"/>
    <x v="0"/>
    <x v="8"/>
    <x v="3"/>
    <s v="David Li"/>
    <x v="3"/>
  </r>
  <r>
    <s v="T00685"/>
    <s v="C0017"/>
    <s v="P095"/>
    <d v="2024-05-11T17:59:31"/>
    <n v="2"/>
    <n v="454.52"/>
    <n v="227.26"/>
    <x v="1"/>
    <x v="0"/>
    <x v="8"/>
    <x v="3"/>
    <s v="Jennifer King"/>
    <x v="0"/>
  </r>
  <r>
    <s v="T00800"/>
    <s v="C0122"/>
    <s v="P095"/>
    <d v="2024-08-25T16:04:54"/>
    <n v="3"/>
    <n v="681.78"/>
    <n v="227.26"/>
    <x v="0"/>
    <x v="0"/>
    <x v="8"/>
    <x v="3"/>
    <s v="Corey Ruiz"/>
    <x v="3"/>
  </r>
  <r>
    <s v="T00961"/>
    <s v="C0109"/>
    <s v="P095"/>
    <d v="2024-11-02T01:55:05"/>
    <n v="3"/>
    <n v="681.78"/>
    <n v="227.26"/>
    <x v="5"/>
    <x v="0"/>
    <x v="8"/>
    <x v="3"/>
    <s v="Abigail Jones"/>
    <x v="3"/>
  </r>
  <r>
    <s v="T00965"/>
    <s v="C0071"/>
    <s v="P095"/>
    <d v="2024-08-23T15:53:27"/>
    <n v="4"/>
    <n v="909.04"/>
    <n v="227.26"/>
    <x v="0"/>
    <x v="0"/>
    <x v="8"/>
    <x v="3"/>
    <s v="Taylor Murphy"/>
    <x v="2"/>
  </r>
  <r>
    <s v="T00011"/>
    <s v="C0162"/>
    <s v="P062"/>
    <d v="2024-04-03T03:46:50"/>
    <n v="1"/>
    <n v="374.16"/>
    <n v="374.16"/>
    <x v="2"/>
    <x v="0"/>
    <x v="9"/>
    <x v="2"/>
    <s v="Edwin Watson"/>
    <x v="1"/>
  </r>
  <r>
    <s v="T00041"/>
    <s v="C0141"/>
    <s v="P062"/>
    <d v="2024-02-13T23:56:36"/>
    <n v="4"/>
    <n v="1496.64"/>
    <n v="374.16"/>
    <x v="11"/>
    <x v="0"/>
    <x v="9"/>
    <x v="2"/>
    <s v="Paul Parsons"/>
    <x v="0"/>
  </r>
  <r>
    <s v="T00146"/>
    <s v="C0155"/>
    <s v="P062"/>
    <d v="2024-07-24T07:11:44"/>
    <n v="2"/>
    <n v="748.32"/>
    <n v="374.16"/>
    <x v="10"/>
    <x v="0"/>
    <x v="9"/>
    <x v="2"/>
    <s v="Michelle Brown"/>
    <x v="2"/>
  </r>
  <r>
    <s v="T00190"/>
    <s v="C0156"/>
    <s v="P062"/>
    <d v="2024-09-25T19:36:27"/>
    <n v="2"/>
    <n v="748.32"/>
    <n v="374.16"/>
    <x v="6"/>
    <x v="0"/>
    <x v="9"/>
    <x v="2"/>
    <s v="William Adams"/>
    <x v="3"/>
  </r>
  <r>
    <s v="T00221"/>
    <s v="C0188"/>
    <s v="P062"/>
    <d v="2024-02-28T14:14:44"/>
    <n v="4"/>
    <n v="1496.64"/>
    <n v="374.16"/>
    <x v="11"/>
    <x v="0"/>
    <x v="9"/>
    <x v="2"/>
    <s v="Anna Ball"/>
    <x v="2"/>
  </r>
  <r>
    <s v="T00230"/>
    <s v="C0064"/>
    <s v="P062"/>
    <d v="2024-12-06T16:22:54"/>
    <n v="1"/>
    <n v="374.16"/>
    <n v="374.16"/>
    <x v="4"/>
    <x v="0"/>
    <x v="9"/>
    <x v="2"/>
    <s v="Martha Montgomery"/>
    <x v="0"/>
  </r>
  <r>
    <s v="T00364"/>
    <s v="C0183"/>
    <s v="P062"/>
    <d v="2024-06-16T08:22:06"/>
    <n v="2"/>
    <n v="748.32"/>
    <n v="374.16"/>
    <x v="9"/>
    <x v="0"/>
    <x v="9"/>
    <x v="2"/>
    <s v="Kimberly Johnson"/>
    <x v="3"/>
  </r>
  <r>
    <s v="T00533"/>
    <s v="C0191"/>
    <s v="P062"/>
    <d v="2024-07-12T10:33:55"/>
    <n v="4"/>
    <n v="1496.64"/>
    <n v="374.16"/>
    <x v="10"/>
    <x v="0"/>
    <x v="9"/>
    <x v="2"/>
    <s v="Samantha Gibson DVM"/>
    <x v="2"/>
  </r>
  <r>
    <s v="T00570"/>
    <s v="C0147"/>
    <s v="P062"/>
    <d v="2024-12-25T00:52:54"/>
    <n v="1"/>
    <n v="374.16"/>
    <n v="374.16"/>
    <x v="4"/>
    <x v="0"/>
    <x v="9"/>
    <x v="2"/>
    <s v="Hunter Fuller"/>
    <x v="2"/>
  </r>
  <r>
    <s v="T00640"/>
    <s v="C0087"/>
    <s v="P062"/>
    <d v="2024-09-13T23:20:18"/>
    <n v="3"/>
    <n v="1122.48"/>
    <n v="374.16"/>
    <x v="6"/>
    <x v="0"/>
    <x v="9"/>
    <x v="2"/>
    <s v="Travis Campbell"/>
    <x v="2"/>
  </r>
  <r>
    <s v="T00649"/>
    <s v="C0028"/>
    <s v="P062"/>
    <d v="2024-01-23T07:39:44"/>
    <n v="3"/>
    <n v="1122.48"/>
    <n v="374.16"/>
    <x v="7"/>
    <x v="0"/>
    <x v="9"/>
    <x v="2"/>
    <s v="Jennifer Pena"/>
    <x v="1"/>
  </r>
  <r>
    <s v="T00664"/>
    <s v="C0138"/>
    <s v="P062"/>
    <d v="2024-10-02T22:44:16"/>
    <n v="4"/>
    <n v="1496.64"/>
    <n v="374.16"/>
    <x v="8"/>
    <x v="0"/>
    <x v="9"/>
    <x v="2"/>
    <s v="Cynthia Clayton"/>
    <x v="1"/>
  </r>
  <r>
    <s v="T00692"/>
    <s v="C0153"/>
    <s v="P062"/>
    <d v="2024-06-30T22:09:50"/>
    <n v="2"/>
    <n v="748.32"/>
    <n v="374.16"/>
    <x v="9"/>
    <x v="0"/>
    <x v="9"/>
    <x v="2"/>
    <s v="Justin Smith"/>
    <x v="2"/>
  </r>
  <r>
    <s v="T00723"/>
    <s v="C0043"/>
    <s v="P062"/>
    <d v="2024-06-12T01:39:05"/>
    <n v="2"/>
    <n v="748.32"/>
    <n v="374.16"/>
    <x v="9"/>
    <x v="0"/>
    <x v="9"/>
    <x v="2"/>
    <s v="Sandy Short MD"/>
    <x v="1"/>
  </r>
  <r>
    <s v="T00725"/>
    <s v="C0135"/>
    <s v="P062"/>
    <d v="2024-10-03T20:53:23"/>
    <n v="2"/>
    <n v="748.32"/>
    <n v="374.16"/>
    <x v="8"/>
    <x v="0"/>
    <x v="9"/>
    <x v="2"/>
    <s v="Toni Weaver"/>
    <x v="0"/>
  </r>
  <r>
    <s v="T00944"/>
    <s v="C0122"/>
    <s v="P062"/>
    <d v="2024-10-08T19:57:08"/>
    <n v="2"/>
    <n v="748.32"/>
    <n v="374.16"/>
    <x v="8"/>
    <x v="0"/>
    <x v="9"/>
    <x v="2"/>
    <s v="Corey Ruiz"/>
    <x v="3"/>
  </r>
  <r>
    <s v="T00012"/>
    <s v="C0091"/>
    <s v="P041"/>
    <d v="2024-03-29T01:28:17"/>
    <n v="4"/>
    <n v="1825.12"/>
    <n v="456.28"/>
    <x v="3"/>
    <x v="0"/>
    <x v="10"/>
    <x v="0"/>
    <s v="Lisa Kirk"/>
    <x v="2"/>
  </r>
  <r>
    <s v="T00034"/>
    <s v="C0168"/>
    <s v="P041"/>
    <d v="2024-01-09T11:00:50"/>
    <n v="4"/>
    <n v="1825.12"/>
    <n v="456.28"/>
    <x v="7"/>
    <x v="0"/>
    <x v="10"/>
    <x v="0"/>
    <s v="Karen Clements MD"/>
    <x v="2"/>
  </r>
  <r>
    <s v="T00094"/>
    <s v="C0012"/>
    <s v="P041"/>
    <d v="2024-07-14T19:37:54"/>
    <n v="4"/>
    <n v="1825.12"/>
    <n v="456.28"/>
    <x v="10"/>
    <x v="0"/>
    <x v="10"/>
    <x v="0"/>
    <s v="Kevin May"/>
    <x v="2"/>
  </r>
  <r>
    <s v="T00231"/>
    <s v="C0069"/>
    <s v="P041"/>
    <d v="2024-08-27T19:54:49"/>
    <n v="2"/>
    <n v="912.56"/>
    <n v="456.28"/>
    <x v="0"/>
    <x v="0"/>
    <x v="10"/>
    <x v="0"/>
    <s v="Stacy Foster"/>
    <x v="0"/>
  </r>
  <r>
    <s v="T00236"/>
    <s v="C0184"/>
    <s v="P041"/>
    <d v="2024-02-25T14:08:11"/>
    <n v="1"/>
    <n v="456.28"/>
    <n v="456.28"/>
    <x v="11"/>
    <x v="0"/>
    <x v="10"/>
    <x v="0"/>
    <s v="Tina Jacobs"/>
    <x v="2"/>
  </r>
  <r>
    <s v="T00261"/>
    <s v="C0125"/>
    <s v="P041"/>
    <d v="2024-02-20T06:00:07"/>
    <n v="2"/>
    <n v="912.56"/>
    <n v="456.28"/>
    <x v="11"/>
    <x v="0"/>
    <x v="10"/>
    <x v="0"/>
    <s v="Nicholas Taylor"/>
    <x v="3"/>
  </r>
  <r>
    <s v="T00343"/>
    <s v="C0173"/>
    <s v="P041"/>
    <d v="2024-01-02T11:54:22"/>
    <n v="1"/>
    <n v="456.28"/>
    <n v="456.28"/>
    <x v="7"/>
    <x v="0"/>
    <x v="10"/>
    <x v="0"/>
    <s v="Francisco Young"/>
    <x v="1"/>
  </r>
  <r>
    <s v="T00482"/>
    <s v="C0066"/>
    <s v="P041"/>
    <d v="2024-06-04T02:02:24"/>
    <n v="4"/>
    <n v="1825.12"/>
    <n v="456.28"/>
    <x v="9"/>
    <x v="0"/>
    <x v="10"/>
    <x v="0"/>
    <s v="Catherine White"/>
    <x v="0"/>
  </r>
  <r>
    <s v="T00589"/>
    <s v="C0186"/>
    <s v="P041"/>
    <d v="2024-10-23T16:42:32"/>
    <n v="1"/>
    <n v="456.28"/>
    <n v="456.28"/>
    <x v="8"/>
    <x v="0"/>
    <x v="10"/>
    <x v="0"/>
    <s v="Amber Alexander"/>
    <x v="1"/>
  </r>
  <r>
    <s v="T00597"/>
    <s v="C0023"/>
    <s v="P041"/>
    <d v="2024-07-01T04:53:47"/>
    <n v="3"/>
    <n v="1368.84"/>
    <n v="456.28"/>
    <x v="10"/>
    <x v="0"/>
    <x v="10"/>
    <x v="0"/>
    <s v="Nicholas Cain"/>
    <x v="0"/>
  </r>
  <r>
    <s v="T00881"/>
    <s v="C0101"/>
    <s v="P041"/>
    <d v="2024-08-19T04:22:17"/>
    <n v="3"/>
    <n v="1368.84"/>
    <n v="456.28"/>
    <x v="0"/>
    <x v="0"/>
    <x v="10"/>
    <x v="0"/>
    <s v="Kelsey Roberts"/>
    <x v="1"/>
  </r>
  <r>
    <s v="T00014"/>
    <s v="C0105"/>
    <s v="P060"/>
    <d v="2024-08-05T07:35:43"/>
    <n v="1"/>
    <n v="155.65"/>
    <n v="155.65"/>
    <x v="0"/>
    <x v="0"/>
    <x v="1"/>
    <x v="1"/>
    <s v="Ryan Hampton"/>
    <x v="0"/>
  </r>
  <r>
    <s v="T00392"/>
    <s v="C0072"/>
    <s v="P060"/>
    <d v="2024-11-02T20:33:22"/>
    <n v="4"/>
    <n v="622.6"/>
    <n v="155.65"/>
    <x v="5"/>
    <x v="0"/>
    <x v="1"/>
    <x v="1"/>
    <s v="Sarah Scott"/>
    <x v="3"/>
  </r>
  <r>
    <s v="T00405"/>
    <s v="C0093"/>
    <s v="P060"/>
    <d v="2024-08-02T21:41:32"/>
    <n v="2"/>
    <n v="311.3"/>
    <n v="155.65"/>
    <x v="0"/>
    <x v="0"/>
    <x v="1"/>
    <x v="1"/>
    <s v="Nancy Walker"/>
    <x v="1"/>
  </r>
  <r>
    <s v="T00452"/>
    <s v="C0009"/>
    <s v="P060"/>
    <d v="2024-03-16T17:26:03"/>
    <n v="1"/>
    <n v="155.65"/>
    <n v="155.65"/>
    <x v="3"/>
    <x v="0"/>
    <x v="1"/>
    <x v="1"/>
    <s v="Joy Clark"/>
    <x v="0"/>
  </r>
  <r>
    <s v="T00642"/>
    <s v="C0162"/>
    <s v="P060"/>
    <d v="2024-08-06T20:12:35"/>
    <n v="4"/>
    <n v="622.6"/>
    <n v="155.65"/>
    <x v="0"/>
    <x v="0"/>
    <x v="1"/>
    <x v="1"/>
    <s v="Edwin Watson"/>
    <x v="1"/>
  </r>
  <r>
    <s v="T00768"/>
    <s v="C0083"/>
    <s v="P060"/>
    <d v="2024-12-17T13:01:28"/>
    <n v="1"/>
    <n v="155.65"/>
    <n v="155.65"/>
    <x v="4"/>
    <x v="0"/>
    <x v="1"/>
    <x v="1"/>
    <s v="Christina Stark"/>
    <x v="2"/>
  </r>
  <r>
    <s v="T00015"/>
    <s v="C0001"/>
    <s v="P054"/>
    <d v="2024-01-19T03:12:55"/>
    <n v="2"/>
    <n v="114.6"/>
    <n v="57.3"/>
    <x v="7"/>
    <x v="0"/>
    <x v="11"/>
    <x v="2"/>
    <s v="Lawrence Carroll"/>
    <x v="2"/>
  </r>
  <r>
    <s v="T00053"/>
    <s v="C0039"/>
    <s v="P054"/>
    <d v="2024-09-30T14:42:16"/>
    <n v="3"/>
    <n v="171.9"/>
    <n v="57.3"/>
    <x v="6"/>
    <x v="0"/>
    <x v="11"/>
    <x v="2"/>
    <s v="Angela Harris"/>
    <x v="2"/>
  </r>
  <r>
    <s v="T00203"/>
    <s v="C0124"/>
    <s v="P054"/>
    <d v="2024-03-31T16:50:02"/>
    <n v="4"/>
    <n v="229.2"/>
    <n v="57.3"/>
    <x v="3"/>
    <x v="0"/>
    <x v="11"/>
    <x v="2"/>
    <s v="Lindsay Perez"/>
    <x v="0"/>
  </r>
  <r>
    <s v="T00210"/>
    <s v="C0165"/>
    <s v="P054"/>
    <d v="2024-08-15T15:59:47"/>
    <n v="2"/>
    <n v="114.6"/>
    <n v="57.3"/>
    <x v="0"/>
    <x v="0"/>
    <x v="11"/>
    <x v="2"/>
    <s v="Juan Mcdaniel"/>
    <x v="2"/>
  </r>
  <r>
    <s v="T00262"/>
    <s v="C0143"/>
    <s v="P054"/>
    <d v="2024-01-30T22:40:57"/>
    <n v="1"/>
    <n v="57.3"/>
    <n v="57.3"/>
    <x v="7"/>
    <x v="0"/>
    <x v="11"/>
    <x v="2"/>
    <s v="Brian Parker"/>
    <x v="1"/>
  </r>
  <r>
    <s v="T00327"/>
    <s v="C0165"/>
    <s v="P054"/>
    <d v="2024-11-27T10:42:19"/>
    <n v="2"/>
    <n v="114.6"/>
    <n v="57.3"/>
    <x v="5"/>
    <x v="0"/>
    <x v="11"/>
    <x v="2"/>
    <s v="Juan Mcdaniel"/>
    <x v="2"/>
  </r>
  <r>
    <s v="T00395"/>
    <s v="C0038"/>
    <s v="P054"/>
    <d v="2024-03-14T08:10:08"/>
    <n v="3"/>
    <n v="171.9"/>
    <n v="57.3"/>
    <x v="3"/>
    <x v="0"/>
    <x v="11"/>
    <x v="2"/>
    <s v="Jeffrey Perkins"/>
    <x v="3"/>
  </r>
  <r>
    <s v="T00423"/>
    <s v="C0019"/>
    <s v="P054"/>
    <d v="2024-11-08T10:22:51"/>
    <n v="3"/>
    <n v="171.9"/>
    <n v="57.3"/>
    <x v="5"/>
    <x v="0"/>
    <x v="11"/>
    <x v="2"/>
    <s v="Brandon Rodriguez"/>
    <x v="0"/>
  </r>
  <r>
    <s v="T00581"/>
    <s v="C0083"/>
    <s v="P054"/>
    <d v="2024-11-13T04:56:27"/>
    <n v="2"/>
    <n v="114.6"/>
    <n v="57.3"/>
    <x v="5"/>
    <x v="0"/>
    <x v="11"/>
    <x v="2"/>
    <s v="Christina Stark"/>
    <x v="2"/>
  </r>
  <r>
    <s v="T00634"/>
    <s v="C0073"/>
    <s v="P054"/>
    <d v="2024-03-20T02:37:13"/>
    <n v="4"/>
    <n v="229.2"/>
    <n v="57.3"/>
    <x v="3"/>
    <x v="0"/>
    <x v="11"/>
    <x v="2"/>
    <s v="Heidi Johnson"/>
    <x v="0"/>
  </r>
  <r>
    <s v="T00699"/>
    <s v="C0156"/>
    <s v="P054"/>
    <d v="2024-04-21T22:39:45"/>
    <n v="3"/>
    <n v="171.9"/>
    <n v="57.3"/>
    <x v="2"/>
    <x v="0"/>
    <x v="11"/>
    <x v="2"/>
    <s v="William Adams"/>
    <x v="3"/>
  </r>
  <r>
    <s v="T00784"/>
    <s v="C0047"/>
    <s v="P054"/>
    <d v="2024-08-23T09:06:06"/>
    <n v="3"/>
    <n v="171.9"/>
    <n v="57.3"/>
    <x v="0"/>
    <x v="0"/>
    <x v="11"/>
    <x v="2"/>
    <s v="Samantha Frank"/>
    <x v="3"/>
  </r>
  <r>
    <s v="T00808"/>
    <s v="C0190"/>
    <s v="P054"/>
    <d v="2024-07-06T00:13:42"/>
    <n v="4"/>
    <n v="229.2"/>
    <n v="57.3"/>
    <x v="10"/>
    <x v="0"/>
    <x v="11"/>
    <x v="2"/>
    <s v="Alexander Lowe"/>
    <x v="2"/>
  </r>
  <r>
    <s v="T00873"/>
    <s v="C0086"/>
    <s v="P054"/>
    <d v="2024-08-02T11:13:00"/>
    <n v="4"/>
    <n v="229.2"/>
    <n v="57.3"/>
    <x v="0"/>
    <x v="0"/>
    <x v="11"/>
    <x v="2"/>
    <s v="Stephanie Peterson"/>
    <x v="0"/>
  </r>
  <r>
    <s v="T00884"/>
    <s v="C0171"/>
    <s v="P054"/>
    <d v="2024-01-28T18:40:51"/>
    <n v="3"/>
    <n v="171.9"/>
    <n v="57.3"/>
    <x v="7"/>
    <x v="0"/>
    <x v="11"/>
    <x v="2"/>
    <s v="Michael Cowan"/>
    <x v="2"/>
  </r>
  <r>
    <s v="T00926"/>
    <s v="C0181"/>
    <s v="P054"/>
    <d v="2024-08-16T02:29:10"/>
    <n v="3"/>
    <n v="171.9"/>
    <n v="57.3"/>
    <x v="0"/>
    <x v="0"/>
    <x v="11"/>
    <x v="2"/>
    <s v="Alexander Barker"/>
    <x v="2"/>
  </r>
  <r>
    <s v="T00016"/>
    <s v="C0072"/>
    <s v="P070"/>
    <d v="2024-07-05T23:04:17"/>
    <n v="2"/>
    <n v="97.38"/>
    <n v="48.69"/>
    <x v="10"/>
    <x v="0"/>
    <x v="1"/>
    <x v="1"/>
    <s v="Sarah Scott"/>
    <x v="3"/>
  </r>
  <r>
    <s v="T00087"/>
    <s v="C0108"/>
    <s v="P070"/>
    <d v="2024-02-16T19:58:26"/>
    <n v="1"/>
    <n v="48.69"/>
    <n v="48.69"/>
    <x v="11"/>
    <x v="0"/>
    <x v="1"/>
    <x v="1"/>
    <s v="David Davis"/>
    <x v="2"/>
  </r>
  <r>
    <s v="T00098"/>
    <s v="C0090"/>
    <s v="P070"/>
    <d v="2024-08-28T02:11:58"/>
    <n v="3"/>
    <n v="146.07"/>
    <n v="48.69"/>
    <x v="0"/>
    <x v="0"/>
    <x v="1"/>
    <x v="1"/>
    <s v="Charles Hamilton"/>
    <x v="1"/>
  </r>
  <r>
    <s v="T00281"/>
    <s v="C0126"/>
    <s v="P070"/>
    <d v="2024-09-24T16:29:36"/>
    <n v="1"/>
    <n v="48.69"/>
    <n v="48.69"/>
    <x v="6"/>
    <x v="0"/>
    <x v="1"/>
    <x v="1"/>
    <s v="Caitlin Brown"/>
    <x v="2"/>
  </r>
  <r>
    <s v="T00750"/>
    <s v="C0056"/>
    <s v="P070"/>
    <d v="2024-12-25T21:16:21"/>
    <n v="4"/>
    <n v="194.76"/>
    <n v="48.69"/>
    <x v="4"/>
    <x v="0"/>
    <x v="1"/>
    <x v="1"/>
    <s v="Erika Fernandez"/>
    <x v="1"/>
  </r>
  <r>
    <s v="T00762"/>
    <s v="C0106"/>
    <s v="P070"/>
    <d v="2024-11-01T09:20:07"/>
    <n v="4"/>
    <n v="194.76"/>
    <n v="48.69"/>
    <x v="5"/>
    <x v="0"/>
    <x v="1"/>
    <x v="1"/>
    <s v="Amanda Mcguire"/>
    <x v="1"/>
  </r>
  <r>
    <s v="T00018"/>
    <s v="C0166"/>
    <s v="P010"/>
    <d v="2024-09-21T22:21:26"/>
    <n v="3"/>
    <n v="1050.3900000000001"/>
    <n v="350.13"/>
    <x v="6"/>
    <x v="0"/>
    <x v="12"/>
    <x v="0"/>
    <s v="John Rogers"/>
    <x v="0"/>
  </r>
  <r>
    <s v="T00068"/>
    <s v="C0088"/>
    <s v="P010"/>
    <d v="2024-09-22T23:11:50"/>
    <n v="3"/>
    <n v="1050.3900000000001"/>
    <n v="350.13"/>
    <x v="6"/>
    <x v="0"/>
    <x v="12"/>
    <x v="0"/>
    <s v="Carlos Murray"/>
    <x v="1"/>
  </r>
  <r>
    <s v="T00243"/>
    <s v="C0069"/>
    <s v="P010"/>
    <d v="2024-08-31T00:38:43"/>
    <n v="2"/>
    <n v="700.26"/>
    <n v="350.13"/>
    <x v="0"/>
    <x v="0"/>
    <x v="12"/>
    <x v="0"/>
    <s v="Stacy Foster"/>
    <x v="0"/>
  </r>
  <r>
    <s v="T00276"/>
    <s v="C0113"/>
    <s v="P010"/>
    <d v="2024-11-27T17:12:27"/>
    <n v="3"/>
    <n v="1050.3900000000001"/>
    <n v="350.13"/>
    <x v="5"/>
    <x v="0"/>
    <x v="12"/>
    <x v="0"/>
    <s v="Joseph Ortiz Jr."/>
    <x v="2"/>
  </r>
  <r>
    <s v="T00292"/>
    <s v="C0086"/>
    <s v="P010"/>
    <d v="2024-12-26T02:30:22"/>
    <n v="2"/>
    <n v="700.26"/>
    <n v="350.13"/>
    <x v="4"/>
    <x v="0"/>
    <x v="12"/>
    <x v="0"/>
    <s v="Stephanie Peterson"/>
    <x v="0"/>
  </r>
  <r>
    <s v="T00315"/>
    <s v="C0125"/>
    <s v="P010"/>
    <d v="2024-04-03T21:46:38"/>
    <n v="3"/>
    <n v="1050.3900000000001"/>
    <n v="350.13"/>
    <x v="2"/>
    <x v="0"/>
    <x v="12"/>
    <x v="0"/>
    <s v="Nicholas Taylor"/>
    <x v="3"/>
  </r>
  <r>
    <s v="T00372"/>
    <s v="C0192"/>
    <s v="P010"/>
    <d v="2024-07-22T10:55:09"/>
    <n v="1"/>
    <n v="350.13"/>
    <n v="350.13"/>
    <x v="10"/>
    <x v="0"/>
    <x v="12"/>
    <x v="0"/>
    <s v="Sarah Arias"/>
    <x v="2"/>
  </r>
  <r>
    <s v="T00516"/>
    <s v="C0074"/>
    <s v="P010"/>
    <d v="2024-07-29T06:11:19"/>
    <n v="1"/>
    <n v="350.13"/>
    <n v="350.13"/>
    <x v="10"/>
    <x v="0"/>
    <x v="12"/>
    <x v="0"/>
    <s v="Jonathan Russo"/>
    <x v="0"/>
  </r>
  <r>
    <s v="T00710"/>
    <s v="C0162"/>
    <s v="P010"/>
    <d v="2024-01-13T09:31:27"/>
    <n v="1"/>
    <n v="350.13"/>
    <n v="350.13"/>
    <x v="7"/>
    <x v="0"/>
    <x v="12"/>
    <x v="0"/>
    <s v="Edwin Watson"/>
    <x v="1"/>
  </r>
  <r>
    <s v="T00830"/>
    <s v="C0048"/>
    <s v="P010"/>
    <d v="2024-01-28T09:13:22"/>
    <n v="2"/>
    <n v="700.26"/>
    <n v="350.13"/>
    <x v="7"/>
    <x v="0"/>
    <x v="12"/>
    <x v="0"/>
    <s v="Matthew Park"/>
    <x v="2"/>
  </r>
  <r>
    <s v="T00986"/>
    <s v="C0122"/>
    <s v="P010"/>
    <d v="2024-05-20T10:52:21"/>
    <n v="2"/>
    <n v="700.26"/>
    <n v="350.13"/>
    <x v="1"/>
    <x v="0"/>
    <x v="12"/>
    <x v="0"/>
    <s v="Corey Ruiz"/>
    <x v="3"/>
  </r>
  <r>
    <s v="T00019"/>
    <s v="C0006"/>
    <s v="P040"/>
    <d v="2024-06-05T01:19:28"/>
    <n v="2"/>
    <n v="306.38"/>
    <n v="153.19"/>
    <x v="9"/>
    <x v="0"/>
    <x v="13"/>
    <x v="2"/>
    <s v="Brittany Palmer"/>
    <x v="2"/>
  </r>
  <r>
    <s v="T00137"/>
    <s v="C0142"/>
    <s v="P040"/>
    <d v="2024-04-03T12:44:52"/>
    <n v="4"/>
    <n v="612.76"/>
    <n v="153.19"/>
    <x v="2"/>
    <x v="0"/>
    <x v="13"/>
    <x v="2"/>
    <s v="Nicole Long DVM"/>
    <x v="1"/>
  </r>
  <r>
    <s v="T00347"/>
    <s v="C0139"/>
    <s v="P040"/>
    <d v="2024-01-24T21:50:37"/>
    <n v="2"/>
    <n v="306.38"/>
    <n v="153.19"/>
    <x v="7"/>
    <x v="0"/>
    <x v="13"/>
    <x v="2"/>
    <s v="Ricky Gutierrez"/>
    <x v="3"/>
  </r>
  <r>
    <s v="T00359"/>
    <s v="C0048"/>
    <s v="P040"/>
    <d v="2024-12-04T20:50:51"/>
    <n v="4"/>
    <n v="612.76"/>
    <n v="153.19"/>
    <x v="4"/>
    <x v="0"/>
    <x v="13"/>
    <x v="2"/>
    <s v="Matthew Park"/>
    <x v="2"/>
  </r>
  <r>
    <s v="T00406"/>
    <s v="C0171"/>
    <s v="P040"/>
    <d v="2024-02-18T00:12:39"/>
    <n v="2"/>
    <n v="306.38"/>
    <n v="153.19"/>
    <x v="11"/>
    <x v="0"/>
    <x v="13"/>
    <x v="2"/>
    <s v="Michael Cowan"/>
    <x v="2"/>
  </r>
  <r>
    <s v="T00538"/>
    <s v="C0119"/>
    <s v="P040"/>
    <d v="2024-04-26T17:37:36"/>
    <n v="2"/>
    <n v="306.38"/>
    <n v="153.19"/>
    <x v="2"/>
    <x v="0"/>
    <x v="13"/>
    <x v="2"/>
    <s v="David Armstrong"/>
    <x v="0"/>
  </r>
  <r>
    <s v="T00637"/>
    <s v="C0184"/>
    <s v="P040"/>
    <d v="2024-09-08T08:52:51"/>
    <n v="3"/>
    <n v="459.57"/>
    <n v="153.19"/>
    <x v="6"/>
    <x v="0"/>
    <x v="13"/>
    <x v="2"/>
    <s v="Tina Jacobs"/>
    <x v="2"/>
  </r>
  <r>
    <s v="T00704"/>
    <s v="C0186"/>
    <s v="P040"/>
    <d v="2024-06-21T07:59:57"/>
    <n v="4"/>
    <n v="612.76"/>
    <n v="153.19"/>
    <x v="9"/>
    <x v="0"/>
    <x v="13"/>
    <x v="2"/>
    <s v="Amber Alexander"/>
    <x v="1"/>
  </r>
  <r>
    <s v="T00910"/>
    <s v="C0071"/>
    <s v="P040"/>
    <d v="2024-05-22T03:47:06"/>
    <n v="1"/>
    <n v="153.19"/>
    <n v="153.19"/>
    <x v="1"/>
    <x v="0"/>
    <x v="13"/>
    <x v="2"/>
    <s v="Taylor Murphy"/>
    <x v="2"/>
  </r>
  <r>
    <s v="T00930"/>
    <s v="C0193"/>
    <s v="P040"/>
    <d v="2024-05-27T09:32:58"/>
    <n v="2"/>
    <n v="306.38"/>
    <n v="153.19"/>
    <x v="1"/>
    <x v="0"/>
    <x v="13"/>
    <x v="2"/>
    <s v="Douglas Torres"/>
    <x v="1"/>
  </r>
  <r>
    <s v="T00936"/>
    <s v="C0148"/>
    <s v="P040"/>
    <d v="2024-06-11T20:36:32"/>
    <n v="4"/>
    <n v="612.76"/>
    <n v="153.19"/>
    <x v="9"/>
    <x v="0"/>
    <x v="13"/>
    <x v="2"/>
    <s v="Matthew Rogers"/>
    <x v="2"/>
  </r>
  <r>
    <s v="T00993"/>
    <s v="C0027"/>
    <s v="P040"/>
    <d v="2024-03-08T09:48:14"/>
    <n v="2"/>
    <n v="306.38"/>
    <n v="153.19"/>
    <x v="3"/>
    <x v="0"/>
    <x v="13"/>
    <x v="2"/>
    <s v="Justin Heath"/>
    <x v="1"/>
  </r>
  <r>
    <s v="T00995"/>
    <s v="C0191"/>
    <s v="P040"/>
    <d v="2024-06-04T06:32:15"/>
    <n v="4"/>
    <n v="612.76"/>
    <n v="153.19"/>
    <x v="9"/>
    <x v="0"/>
    <x v="13"/>
    <x v="2"/>
    <s v="Samantha Gibson DVM"/>
    <x v="2"/>
  </r>
  <r>
    <s v="T00020"/>
    <s v="C0153"/>
    <s v="P007"/>
    <d v="2024-07-16T22:33:47"/>
    <n v="4"/>
    <n v="1680.6"/>
    <n v="420.15"/>
    <x v="10"/>
    <x v="0"/>
    <x v="11"/>
    <x v="2"/>
    <s v="Justin Smith"/>
    <x v="2"/>
  </r>
  <r>
    <s v="T00163"/>
    <s v="C0101"/>
    <s v="P007"/>
    <d v="2024-03-13T22:33:34"/>
    <n v="4"/>
    <n v="1680.6"/>
    <n v="420.15"/>
    <x v="3"/>
    <x v="0"/>
    <x v="11"/>
    <x v="2"/>
    <s v="Kelsey Roberts"/>
    <x v="1"/>
  </r>
  <r>
    <s v="T00204"/>
    <s v="C0161"/>
    <s v="P007"/>
    <d v="2024-01-31T01:11:48"/>
    <n v="2"/>
    <n v="840.3"/>
    <n v="420.15"/>
    <x v="7"/>
    <x v="0"/>
    <x v="11"/>
    <x v="2"/>
    <s v="Jessica Warren"/>
    <x v="1"/>
  </r>
  <r>
    <s v="T00309"/>
    <s v="C0103"/>
    <s v="P007"/>
    <d v="2024-08-28T05:03:00"/>
    <n v="2"/>
    <n v="840.3"/>
    <n v="420.15"/>
    <x v="0"/>
    <x v="0"/>
    <x v="11"/>
    <x v="2"/>
    <s v="Jennifer Munoz"/>
    <x v="0"/>
  </r>
  <r>
    <s v="T00421"/>
    <s v="C0047"/>
    <s v="P007"/>
    <d v="2024-01-04T07:47:38"/>
    <n v="1"/>
    <n v="420.15"/>
    <n v="420.15"/>
    <x v="7"/>
    <x v="0"/>
    <x v="11"/>
    <x v="2"/>
    <s v="Samantha Frank"/>
    <x v="3"/>
  </r>
  <r>
    <s v="T00565"/>
    <s v="C0156"/>
    <s v="P007"/>
    <d v="2024-12-15T00:35:54"/>
    <n v="2"/>
    <n v="840.3"/>
    <n v="420.15"/>
    <x v="4"/>
    <x v="0"/>
    <x v="11"/>
    <x v="2"/>
    <s v="William Adams"/>
    <x v="3"/>
  </r>
  <r>
    <s v="T00741"/>
    <s v="C0079"/>
    <s v="P007"/>
    <d v="2024-02-22T15:13:43"/>
    <n v="2"/>
    <n v="840.3"/>
    <n v="420.15"/>
    <x v="11"/>
    <x v="0"/>
    <x v="11"/>
    <x v="2"/>
    <s v="Brian Murillo"/>
    <x v="3"/>
  </r>
  <r>
    <s v="T00945"/>
    <s v="C0193"/>
    <s v="P007"/>
    <d v="2024-05-22T21:58:39"/>
    <n v="3"/>
    <n v="1260.45"/>
    <n v="420.15"/>
    <x v="1"/>
    <x v="0"/>
    <x v="11"/>
    <x v="2"/>
    <s v="Douglas Torres"/>
    <x v="1"/>
  </r>
  <r>
    <s v="T00021"/>
    <s v="C0145"/>
    <s v="P038"/>
    <d v="2024-01-11T09:47:21"/>
    <n v="2"/>
    <n v="294.44"/>
    <n v="147.22"/>
    <x v="7"/>
    <x v="0"/>
    <x v="14"/>
    <x v="3"/>
    <s v="Wayne Stone"/>
    <x v="1"/>
  </r>
  <r>
    <s v="T00032"/>
    <s v="C0109"/>
    <s v="P038"/>
    <d v="2024-11-07T01:47:33"/>
    <n v="4"/>
    <n v="588.88"/>
    <n v="147.22"/>
    <x v="5"/>
    <x v="0"/>
    <x v="14"/>
    <x v="3"/>
    <s v="Abigail Jones"/>
    <x v="3"/>
  </r>
  <r>
    <s v="T00251"/>
    <s v="C0004"/>
    <s v="P038"/>
    <d v="2024-08-03T06:21:11"/>
    <n v="3"/>
    <n v="441.66"/>
    <n v="147.22"/>
    <x v="0"/>
    <x v="0"/>
    <x v="14"/>
    <x v="3"/>
    <s v="Kathleen Rodriguez"/>
    <x v="2"/>
  </r>
  <r>
    <s v="T00323"/>
    <s v="C0082"/>
    <s v="P038"/>
    <d v="2024-09-22T07:51:55"/>
    <n v="4"/>
    <n v="588.88"/>
    <n v="147.22"/>
    <x v="6"/>
    <x v="0"/>
    <x v="14"/>
    <x v="3"/>
    <s v="Aimee Taylor"/>
    <x v="2"/>
  </r>
  <r>
    <s v="T00374"/>
    <s v="C0181"/>
    <s v="P038"/>
    <d v="2024-12-27T17:31:24"/>
    <n v="2"/>
    <n v="294.44"/>
    <n v="147.22"/>
    <x v="4"/>
    <x v="0"/>
    <x v="14"/>
    <x v="3"/>
    <s v="Alexander Barker"/>
    <x v="2"/>
  </r>
  <r>
    <s v="T00432"/>
    <s v="C0065"/>
    <s v="P038"/>
    <d v="2024-12-13T21:18:19"/>
    <n v="3"/>
    <n v="441.66"/>
    <n v="147.22"/>
    <x v="4"/>
    <x v="0"/>
    <x v="14"/>
    <x v="3"/>
    <s v="Gerald Hines"/>
    <x v="3"/>
  </r>
  <r>
    <s v="T00434"/>
    <s v="C0025"/>
    <s v="P038"/>
    <d v="2024-05-09T03:14:51"/>
    <n v="4"/>
    <n v="588.88"/>
    <n v="147.22"/>
    <x v="1"/>
    <x v="0"/>
    <x v="14"/>
    <x v="3"/>
    <s v="Gregory Odom"/>
    <x v="2"/>
  </r>
  <r>
    <s v="T00726"/>
    <s v="C0111"/>
    <s v="P038"/>
    <d v="2024-12-12T18:56:02"/>
    <n v="1"/>
    <n v="147.22"/>
    <n v="147.22"/>
    <x v="4"/>
    <x v="0"/>
    <x v="14"/>
    <x v="3"/>
    <s v="Roger David"/>
    <x v="0"/>
  </r>
  <r>
    <s v="T00728"/>
    <s v="C0160"/>
    <s v="P038"/>
    <d v="2024-02-08T22:57:38"/>
    <n v="1"/>
    <n v="147.22"/>
    <n v="147.22"/>
    <x v="11"/>
    <x v="0"/>
    <x v="14"/>
    <x v="3"/>
    <s v="Jodi Cook"/>
    <x v="3"/>
  </r>
  <r>
    <s v="T00785"/>
    <s v="C0159"/>
    <s v="P038"/>
    <d v="2024-03-26T00:51:36"/>
    <n v="1"/>
    <n v="147.22"/>
    <n v="147.22"/>
    <x v="3"/>
    <x v="0"/>
    <x v="14"/>
    <x v="3"/>
    <s v="Austin Miller"/>
    <x v="1"/>
  </r>
  <r>
    <s v="T00814"/>
    <s v="C0093"/>
    <s v="P038"/>
    <d v="2024-09-08T16:26:03"/>
    <n v="1"/>
    <n v="147.22"/>
    <n v="147.22"/>
    <x v="6"/>
    <x v="0"/>
    <x v="14"/>
    <x v="3"/>
    <s v="Nancy Walker"/>
    <x v="1"/>
  </r>
  <r>
    <s v="T00863"/>
    <s v="C0008"/>
    <s v="P038"/>
    <d v="2024-11-08T20:46:29"/>
    <n v="1"/>
    <n v="147.22"/>
    <n v="147.22"/>
    <x v="5"/>
    <x v="0"/>
    <x v="14"/>
    <x v="3"/>
    <s v="David Li"/>
    <x v="3"/>
  </r>
  <r>
    <s v="T00913"/>
    <s v="C0117"/>
    <s v="P038"/>
    <d v="2024-02-08T17:57:52"/>
    <n v="1"/>
    <n v="147.22"/>
    <n v="147.22"/>
    <x v="11"/>
    <x v="0"/>
    <x v="14"/>
    <x v="3"/>
    <s v="Jeffrey Mcmahon"/>
    <x v="3"/>
  </r>
  <r>
    <s v="T00022"/>
    <s v="C0061"/>
    <s v="P085"/>
    <d v="2024-08-19T08:16:57"/>
    <n v="3"/>
    <n v="1249.05"/>
    <n v="416.35"/>
    <x v="0"/>
    <x v="0"/>
    <x v="7"/>
    <x v="2"/>
    <s v="Brandon Escobar"/>
    <x v="0"/>
  </r>
  <r>
    <s v="T00052"/>
    <s v="C0090"/>
    <s v="P085"/>
    <d v="2024-02-25T18:56:28"/>
    <n v="3"/>
    <n v="1249.05"/>
    <n v="416.35"/>
    <x v="11"/>
    <x v="0"/>
    <x v="7"/>
    <x v="2"/>
    <s v="Charles Hamilton"/>
    <x v="1"/>
  </r>
  <r>
    <s v="T00330"/>
    <s v="C0028"/>
    <s v="P085"/>
    <d v="2024-05-15T10:49:01"/>
    <n v="3"/>
    <n v="1249.05"/>
    <n v="416.35"/>
    <x v="1"/>
    <x v="0"/>
    <x v="7"/>
    <x v="2"/>
    <s v="Jennifer Pena"/>
    <x v="1"/>
  </r>
  <r>
    <s v="T00401"/>
    <s v="C0189"/>
    <s v="P085"/>
    <d v="2024-11-11T16:53:21"/>
    <n v="3"/>
    <n v="1249.05"/>
    <n v="416.35"/>
    <x v="5"/>
    <x v="0"/>
    <x v="7"/>
    <x v="2"/>
    <s v="Sherri Dixon"/>
    <x v="3"/>
  </r>
  <r>
    <s v="T00435"/>
    <s v="C0037"/>
    <s v="P085"/>
    <d v="2024-05-16T16:00:40"/>
    <n v="4"/>
    <n v="1665.4"/>
    <n v="416.35"/>
    <x v="1"/>
    <x v="0"/>
    <x v="7"/>
    <x v="2"/>
    <s v="Linda Smith"/>
    <x v="0"/>
  </r>
  <r>
    <s v="T00475"/>
    <s v="C0145"/>
    <s v="P085"/>
    <d v="2024-09-28T22:39:52"/>
    <n v="2"/>
    <n v="832.7"/>
    <n v="416.35"/>
    <x v="6"/>
    <x v="0"/>
    <x v="7"/>
    <x v="2"/>
    <s v="Wayne Stone"/>
    <x v="1"/>
  </r>
  <r>
    <s v="T00504"/>
    <s v="C0021"/>
    <s v="P085"/>
    <d v="2024-04-05T03:20:25"/>
    <n v="1"/>
    <n v="416.35"/>
    <n v="416.35"/>
    <x v="2"/>
    <x v="0"/>
    <x v="7"/>
    <x v="2"/>
    <s v="Robert Blanchard"/>
    <x v="1"/>
  </r>
  <r>
    <s v="T00829"/>
    <s v="C0099"/>
    <s v="P085"/>
    <d v="2024-12-23T18:22:03"/>
    <n v="4"/>
    <n v="1665.4"/>
    <n v="416.35"/>
    <x v="4"/>
    <x v="0"/>
    <x v="7"/>
    <x v="2"/>
    <s v="Rodney Eaton"/>
    <x v="2"/>
  </r>
  <r>
    <s v="T00023"/>
    <s v="C0012"/>
    <s v="P061"/>
    <d v="2024-06-18T10:55:39"/>
    <n v="4"/>
    <n v="627.84"/>
    <n v="156.96"/>
    <x v="9"/>
    <x v="0"/>
    <x v="15"/>
    <x v="3"/>
    <s v="Kevin May"/>
    <x v="2"/>
  </r>
  <r>
    <s v="T00128"/>
    <s v="C0167"/>
    <s v="P061"/>
    <d v="2024-10-01T14:05:25"/>
    <n v="3"/>
    <n v="470.88"/>
    <n v="156.96"/>
    <x v="8"/>
    <x v="0"/>
    <x v="15"/>
    <x v="3"/>
    <s v="Brandy Welch"/>
    <x v="0"/>
  </r>
  <r>
    <s v="T00361"/>
    <s v="C0052"/>
    <s v="P061"/>
    <d v="2024-09-01T11:18:51"/>
    <n v="4"/>
    <n v="627.84"/>
    <n v="156.96"/>
    <x v="6"/>
    <x v="0"/>
    <x v="15"/>
    <x v="3"/>
    <s v="Stanley Aguirre"/>
    <x v="2"/>
  </r>
  <r>
    <s v="T00403"/>
    <s v="C0114"/>
    <s v="P061"/>
    <d v="2024-02-21T15:52:59"/>
    <n v="4"/>
    <n v="627.84"/>
    <n v="156.96"/>
    <x v="11"/>
    <x v="0"/>
    <x v="15"/>
    <x v="3"/>
    <s v="Benjamin Anderson"/>
    <x v="0"/>
  </r>
  <r>
    <s v="T00422"/>
    <s v="C0163"/>
    <s v="P061"/>
    <d v="2024-05-11T07:45:26"/>
    <n v="3"/>
    <n v="470.88"/>
    <n v="156.96"/>
    <x v="1"/>
    <x v="0"/>
    <x v="15"/>
    <x v="3"/>
    <s v="Tiffany Cain"/>
    <x v="2"/>
  </r>
  <r>
    <s v="T00458"/>
    <s v="C0102"/>
    <s v="P061"/>
    <d v="2024-06-25T22:40:29"/>
    <n v="1"/>
    <n v="156.96"/>
    <n v="156.96"/>
    <x v="9"/>
    <x v="0"/>
    <x v="15"/>
    <x v="3"/>
    <s v="Michael Atkinson"/>
    <x v="2"/>
  </r>
  <r>
    <s v="T00476"/>
    <s v="C0119"/>
    <s v="P061"/>
    <d v="2024-02-07T04:03:23"/>
    <n v="1"/>
    <n v="156.96"/>
    <n v="156.96"/>
    <x v="11"/>
    <x v="0"/>
    <x v="15"/>
    <x v="3"/>
    <s v="David Armstrong"/>
    <x v="0"/>
  </r>
  <r>
    <s v="T00553"/>
    <s v="C0038"/>
    <s v="P061"/>
    <d v="2024-12-12T18:55:55"/>
    <n v="1"/>
    <n v="156.96"/>
    <n v="156.96"/>
    <x v="4"/>
    <x v="0"/>
    <x v="15"/>
    <x v="3"/>
    <s v="Jeffrey Perkins"/>
    <x v="3"/>
  </r>
  <r>
    <s v="T00655"/>
    <s v="C0182"/>
    <s v="P061"/>
    <d v="2024-04-28T02:14:05"/>
    <n v="4"/>
    <n v="627.84"/>
    <n v="156.96"/>
    <x v="2"/>
    <x v="0"/>
    <x v="15"/>
    <x v="3"/>
    <s v="Joshua Preston"/>
    <x v="0"/>
  </r>
  <r>
    <s v="T00696"/>
    <s v="C0065"/>
    <s v="P061"/>
    <d v="2024-03-05T18:21:47"/>
    <n v="3"/>
    <n v="470.88"/>
    <n v="156.96"/>
    <x v="3"/>
    <x v="0"/>
    <x v="15"/>
    <x v="3"/>
    <s v="Gerald Hines"/>
    <x v="3"/>
  </r>
  <r>
    <s v="T00731"/>
    <s v="C0200"/>
    <s v="P061"/>
    <d v="2024-07-15T20:36:28"/>
    <n v="4"/>
    <n v="627.84"/>
    <n v="156.96"/>
    <x v="10"/>
    <x v="0"/>
    <x v="15"/>
    <x v="3"/>
    <s v="Kelly Cross"/>
    <x v="1"/>
  </r>
  <r>
    <s v="T00791"/>
    <s v="C0052"/>
    <s v="P061"/>
    <d v="2024-01-09T13:32:17"/>
    <n v="2"/>
    <n v="313.92"/>
    <n v="156.96"/>
    <x v="7"/>
    <x v="0"/>
    <x v="15"/>
    <x v="3"/>
    <s v="Stanley Aguirre"/>
    <x v="2"/>
  </r>
  <r>
    <s v="T00795"/>
    <s v="C0178"/>
    <s v="P061"/>
    <d v="2024-12-21T00:45:52"/>
    <n v="1"/>
    <n v="156.96"/>
    <n v="156.96"/>
    <x v="4"/>
    <x v="0"/>
    <x v="15"/>
    <x v="3"/>
    <s v="Carol Williams"/>
    <x v="1"/>
  </r>
  <r>
    <s v="T00834"/>
    <s v="C0090"/>
    <s v="P061"/>
    <d v="2024-05-16T01:56:32"/>
    <n v="3"/>
    <n v="470.88"/>
    <n v="156.96"/>
    <x v="1"/>
    <x v="0"/>
    <x v="15"/>
    <x v="3"/>
    <s v="Charles Hamilton"/>
    <x v="1"/>
  </r>
  <r>
    <s v="T00840"/>
    <s v="C0018"/>
    <s v="P061"/>
    <d v="2024-03-28T17:43:38"/>
    <n v="3"/>
    <n v="470.88"/>
    <n v="156.96"/>
    <x v="3"/>
    <x v="0"/>
    <x v="15"/>
    <x v="3"/>
    <s v="Tyler Haynes"/>
    <x v="3"/>
  </r>
  <r>
    <s v="T00869"/>
    <s v="C0081"/>
    <s v="P061"/>
    <d v="2023-12-30T15:29:12"/>
    <n v="2"/>
    <n v="313.92"/>
    <n v="156.96"/>
    <x v="4"/>
    <x v="1"/>
    <x v="15"/>
    <x v="3"/>
    <s v="Kimberly Turner"/>
    <x v="0"/>
  </r>
  <r>
    <s v="T00024"/>
    <s v="C0006"/>
    <s v="P084"/>
    <d v="2024-06-13T10:35:07"/>
    <n v="3"/>
    <n v="1013.73"/>
    <n v="337.91"/>
    <x v="9"/>
    <x v="0"/>
    <x v="16"/>
    <x v="3"/>
    <s v="Brittany Palmer"/>
    <x v="2"/>
  </r>
  <r>
    <s v="T00100"/>
    <s v="C0197"/>
    <s v="P084"/>
    <d v="2024-05-08T15:48:20"/>
    <n v="3"/>
    <n v="1013.73"/>
    <n v="337.91"/>
    <x v="1"/>
    <x v="0"/>
    <x v="16"/>
    <x v="3"/>
    <s v="Christina Harvey"/>
    <x v="0"/>
  </r>
  <r>
    <s v="T00202"/>
    <s v="C0100"/>
    <s v="P084"/>
    <d v="2024-01-31T14:10:21"/>
    <n v="1"/>
    <n v="337.91"/>
    <n v="337.91"/>
    <x v="7"/>
    <x v="0"/>
    <x v="16"/>
    <x v="3"/>
    <s v="Clinton Gomez"/>
    <x v="0"/>
  </r>
  <r>
    <s v="T00235"/>
    <s v="C0116"/>
    <s v="P084"/>
    <d v="2024-01-31T11:17:38"/>
    <n v="2"/>
    <n v="675.82"/>
    <n v="337.91"/>
    <x v="7"/>
    <x v="0"/>
    <x v="16"/>
    <x v="3"/>
    <s v="James Martinez"/>
    <x v="3"/>
  </r>
  <r>
    <s v="T00265"/>
    <s v="C0122"/>
    <s v="P084"/>
    <d v="2024-03-19T00:50:12"/>
    <n v="1"/>
    <n v="337.91"/>
    <n v="337.91"/>
    <x v="3"/>
    <x v="0"/>
    <x v="16"/>
    <x v="3"/>
    <s v="Corey Ruiz"/>
    <x v="3"/>
  </r>
  <r>
    <s v="T00346"/>
    <s v="C0149"/>
    <s v="P084"/>
    <d v="2024-04-09T16:45:10"/>
    <n v="4"/>
    <n v="1351.64"/>
    <n v="337.91"/>
    <x v="2"/>
    <x v="0"/>
    <x v="16"/>
    <x v="3"/>
    <s v="Tina Wilson"/>
    <x v="0"/>
  </r>
  <r>
    <s v="T00444"/>
    <s v="C0127"/>
    <s v="P084"/>
    <d v="2024-02-08T03:30:38"/>
    <n v="1"/>
    <n v="337.91"/>
    <n v="337.91"/>
    <x v="11"/>
    <x v="0"/>
    <x v="16"/>
    <x v="3"/>
    <s v="Kathryn Stevens"/>
    <x v="0"/>
  </r>
  <r>
    <s v="T00752"/>
    <s v="C0178"/>
    <s v="P084"/>
    <d v="2024-04-25T22:21:27"/>
    <n v="4"/>
    <n v="1351.64"/>
    <n v="337.91"/>
    <x v="2"/>
    <x v="0"/>
    <x v="16"/>
    <x v="3"/>
    <s v="Carol Williams"/>
    <x v="1"/>
  </r>
  <r>
    <s v="T00753"/>
    <s v="C0075"/>
    <s v="P084"/>
    <d v="2024-12-06T01:59:41"/>
    <n v="4"/>
    <n v="1351.64"/>
    <n v="337.91"/>
    <x v="4"/>
    <x v="0"/>
    <x v="16"/>
    <x v="3"/>
    <s v="Misty Higgins"/>
    <x v="0"/>
  </r>
  <r>
    <s v="T00862"/>
    <s v="C0106"/>
    <s v="P084"/>
    <d v="2024-05-06T07:02:05"/>
    <n v="2"/>
    <n v="675.82"/>
    <n v="337.91"/>
    <x v="1"/>
    <x v="0"/>
    <x v="16"/>
    <x v="3"/>
    <s v="Amanda Mcguire"/>
    <x v="1"/>
  </r>
  <r>
    <s v="T00940"/>
    <s v="C0059"/>
    <s v="P084"/>
    <d v="2024-09-14T15:29:16"/>
    <n v="4"/>
    <n v="1351.64"/>
    <n v="337.91"/>
    <x v="6"/>
    <x v="0"/>
    <x v="16"/>
    <x v="3"/>
    <s v="Mrs. Kimberly Wright"/>
    <x v="3"/>
  </r>
  <r>
    <s v="T00958"/>
    <s v="C0026"/>
    <s v="P084"/>
    <d v="2024-10-07T21:52:59"/>
    <n v="3"/>
    <n v="1013.73"/>
    <n v="337.91"/>
    <x v="8"/>
    <x v="0"/>
    <x v="16"/>
    <x v="3"/>
    <s v="Sara Miller"/>
    <x v="3"/>
  </r>
  <r>
    <s v="T00990"/>
    <s v="C0195"/>
    <s v="P084"/>
    <d v="2024-08-18T21:30:57"/>
    <n v="2"/>
    <n v="675.82"/>
    <n v="337.91"/>
    <x v="0"/>
    <x v="0"/>
    <x v="16"/>
    <x v="3"/>
    <s v="Jeremy Mclaughlin"/>
    <x v="2"/>
  </r>
  <r>
    <s v="T00025"/>
    <s v="C0027"/>
    <s v="P003"/>
    <d v="2024-10-11T21:32:34"/>
    <n v="4"/>
    <n v="176.48"/>
    <n v="44.12"/>
    <x v="8"/>
    <x v="0"/>
    <x v="17"/>
    <x v="2"/>
    <s v="Justin Heath"/>
    <x v="1"/>
  </r>
  <r>
    <s v="T00102"/>
    <s v="C0153"/>
    <s v="P003"/>
    <d v="2024-07-20T16:04:49"/>
    <n v="2"/>
    <n v="88.24"/>
    <n v="44.12"/>
    <x v="10"/>
    <x v="0"/>
    <x v="17"/>
    <x v="2"/>
    <s v="Justin Smith"/>
    <x v="2"/>
  </r>
  <r>
    <s v="T00242"/>
    <s v="C0178"/>
    <s v="P003"/>
    <d v="2024-10-08T06:27:20"/>
    <n v="1"/>
    <n v="44.12"/>
    <n v="44.12"/>
    <x v="8"/>
    <x v="0"/>
    <x v="17"/>
    <x v="2"/>
    <s v="Carol Williams"/>
    <x v="1"/>
  </r>
  <r>
    <s v="T00381"/>
    <s v="C0109"/>
    <s v="P003"/>
    <d v="2024-08-16T19:39:33"/>
    <n v="4"/>
    <n v="176.48"/>
    <n v="44.12"/>
    <x v="0"/>
    <x v="0"/>
    <x v="17"/>
    <x v="2"/>
    <s v="Abigail Jones"/>
    <x v="3"/>
  </r>
  <r>
    <s v="T00430"/>
    <s v="C0135"/>
    <s v="P003"/>
    <d v="2024-05-16T03:37:41"/>
    <n v="2"/>
    <n v="88.24"/>
    <n v="44.12"/>
    <x v="1"/>
    <x v="0"/>
    <x v="17"/>
    <x v="2"/>
    <s v="Toni Weaver"/>
    <x v="0"/>
  </r>
  <r>
    <s v="T00574"/>
    <s v="C0172"/>
    <s v="P003"/>
    <d v="2024-07-23T20:01:12"/>
    <n v="1"/>
    <n v="44.12"/>
    <n v="44.12"/>
    <x v="10"/>
    <x v="0"/>
    <x v="17"/>
    <x v="2"/>
    <s v="Jamie Webb"/>
    <x v="0"/>
  </r>
  <r>
    <s v="T00600"/>
    <s v="C0101"/>
    <s v="P003"/>
    <d v="2024-01-02T11:26:51"/>
    <n v="3"/>
    <n v="132.36000000000001"/>
    <n v="44.12"/>
    <x v="7"/>
    <x v="0"/>
    <x v="17"/>
    <x v="2"/>
    <s v="Kelsey Roberts"/>
    <x v="1"/>
  </r>
  <r>
    <s v="T00633"/>
    <s v="C0137"/>
    <s v="P003"/>
    <d v="2024-03-20T23:29:34"/>
    <n v="3"/>
    <n v="132.36000000000001"/>
    <n v="44.12"/>
    <x v="3"/>
    <x v="0"/>
    <x v="17"/>
    <x v="2"/>
    <s v="Robert Gardner"/>
    <x v="2"/>
  </r>
  <r>
    <s v="T00686"/>
    <s v="C0012"/>
    <s v="P003"/>
    <d v="2024-05-12T12:53:40"/>
    <n v="4"/>
    <n v="176.48"/>
    <n v="44.12"/>
    <x v="1"/>
    <x v="0"/>
    <x v="17"/>
    <x v="2"/>
    <s v="Kevin May"/>
    <x v="2"/>
  </r>
  <r>
    <s v="T00826"/>
    <s v="C0169"/>
    <s v="P003"/>
    <d v="2024-07-20T11:22:47"/>
    <n v="2"/>
    <n v="88.24"/>
    <n v="44.12"/>
    <x v="10"/>
    <x v="0"/>
    <x v="17"/>
    <x v="2"/>
    <s v="Jennifer Shaw"/>
    <x v="2"/>
  </r>
  <r>
    <s v="T00914"/>
    <s v="C0094"/>
    <s v="P003"/>
    <d v="2024-03-10T12:10:40"/>
    <n v="2"/>
    <n v="88.24"/>
    <n v="44.12"/>
    <x v="3"/>
    <x v="0"/>
    <x v="17"/>
    <x v="2"/>
    <s v="Emily Trevino"/>
    <x v="3"/>
  </r>
  <r>
    <s v="T00991"/>
    <s v="C0111"/>
    <s v="P003"/>
    <d v="2024-01-26T22:34:43"/>
    <n v="3"/>
    <n v="132.36000000000001"/>
    <n v="44.12"/>
    <x v="7"/>
    <x v="0"/>
    <x v="17"/>
    <x v="2"/>
    <s v="Roger David"/>
    <x v="0"/>
  </r>
  <r>
    <s v="T00026"/>
    <s v="C0136"/>
    <s v="P051"/>
    <d v="2024-02-01T08:58:02"/>
    <n v="3"/>
    <n v="195.48"/>
    <n v="65.16"/>
    <x v="11"/>
    <x v="0"/>
    <x v="18"/>
    <x v="3"/>
    <s v="Kristen Holder"/>
    <x v="1"/>
  </r>
  <r>
    <s v="T00044"/>
    <s v="C0046"/>
    <s v="P051"/>
    <d v="2024-03-09T09:06:10"/>
    <n v="3"/>
    <n v="195.48"/>
    <n v="65.16"/>
    <x v="3"/>
    <x v="0"/>
    <x v="18"/>
    <x v="3"/>
    <s v="Beth Cardenas"/>
    <x v="3"/>
  </r>
  <r>
    <s v="T00079"/>
    <s v="C0147"/>
    <s v="P051"/>
    <d v="2024-05-09T16:33:17"/>
    <n v="1"/>
    <n v="65.16"/>
    <n v="65.16"/>
    <x v="1"/>
    <x v="0"/>
    <x v="18"/>
    <x v="3"/>
    <s v="Hunter Fuller"/>
    <x v="2"/>
  </r>
  <r>
    <s v="T00169"/>
    <s v="C0152"/>
    <s v="P051"/>
    <d v="2024-06-09T15:20:30"/>
    <n v="1"/>
    <n v="65.16"/>
    <n v="65.16"/>
    <x v="9"/>
    <x v="0"/>
    <x v="18"/>
    <x v="3"/>
    <s v="Justin Evans"/>
    <x v="2"/>
  </r>
  <r>
    <s v="T00297"/>
    <s v="C0131"/>
    <s v="P051"/>
    <d v="2024-01-18T01:32:18"/>
    <n v="3"/>
    <n v="195.48"/>
    <n v="65.16"/>
    <x v="7"/>
    <x v="0"/>
    <x v="18"/>
    <x v="3"/>
    <s v="Scott Wilson"/>
    <x v="3"/>
  </r>
  <r>
    <s v="T00386"/>
    <s v="C0116"/>
    <s v="P051"/>
    <d v="2024-09-03T03:40:56"/>
    <n v="4"/>
    <n v="260.64"/>
    <n v="65.16"/>
    <x v="6"/>
    <x v="0"/>
    <x v="18"/>
    <x v="3"/>
    <s v="James Martinez"/>
    <x v="3"/>
  </r>
  <r>
    <s v="T00590"/>
    <s v="C0157"/>
    <s v="P051"/>
    <d v="2024-05-04T20:38:52"/>
    <n v="2"/>
    <n v="130.32"/>
    <n v="65.16"/>
    <x v="1"/>
    <x v="0"/>
    <x v="18"/>
    <x v="3"/>
    <s v="Miguel Wong"/>
    <x v="3"/>
  </r>
  <r>
    <s v="T00607"/>
    <s v="C0175"/>
    <s v="P051"/>
    <d v="2024-10-04T01:18:02"/>
    <n v="4"/>
    <n v="260.64"/>
    <n v="65.16"/>
    <x v="8"/>
    <x v="0"/>
    <x v="18"/>
    <x v="3"/>
    <s v="Matthew Johnson"/>
    <x v="1"/>
  </r>
  <r>
    <s v="T00856"/>
    <s v="C0043"/>
    <s v="P051"/>
    <d v="2024-09-19T14:24:09"/>
    <n v="2"/>
    <n v="130.32"/>
    <n v="65.16"/>
    <x v="6"/>
    <x v="0"/>
    <x v="18"/>
    <x v="3"/>
    <s v="Sandy Short MD"/>
    <x v="1"/>
  </r>
  <r>
    <s v="T00957"/>
    <s v="C0076"/>
    <s v="P051"/>
    <d v="2024-02-21T04:21:27"/>
    <n v="3"/>
    <n v="195.48"/>
    <n v="65.16"/>
    <x v="11"/>
    <x v="0"/>
    <x v="18"/>
    <x v="3"/>
    <s v="Emily Roberts"/>
    <x v="2"/>
  </r>
  <r>
    <s v="T00027"/>
    <s v="C0124"/>
    <s v="P086"/>
    <d v="2024-03-30T21:17:42"/>
    <n v="2"/>
    <n v="881.4"/>
    <n v="440.7"/>
    <x v="3"/>
    <x v="0"/>
    <x v="19"/>
    <x v="2"/>
    <s v="Lindsay Perez"/>
    <x v="0"/>
  </r>
  <r>
    <s v="T00069"/>
    <s v="C0021"/>
    <s v="P086"/>
    <d v="2024-01-13T00:48:20"/>
    <n v="4"/>
    <n v="1762.8"/>
    <n v="440.7"/>
    <x v="7"/>
    <x v="0"/>
    <x v="19"/>
    <x v="2"/>
    <s v="Robert Blanchard"/>
    <x v="1"/>
  </r>
  <r>
    <s v="T00193"/>
    <s v="C0041"/>
    <s v="P086"/>
    <d v="2024-06-10T11:46:13"/>
    <n v="4"/>
    <n v="1762.8"/>
    <n v="440.7"/>
    <x v="9"/>
    <x v="0"/>
    <x v="19"/>
    <x v="2"/>
    <s v="Lindsey Deleon"/>
    <x v="0"/>
  </r>
  <r>
    <s v="T00420"/>
    <s v="C0057"/>
    <s v="P086"/>
    <d v="2024-07-31T21:34:31"/>
    <n v="4"/>
    <n v="1762.8"/>
    <n v="440.7"/>
    <x v="10"/>
    <x v="0"/>
    <x v="19"/>
    <x v="2"/>
    <s v="Elizabeth Nguyen"/>
    <x v="0"/>
  </r>
  <r>
    <s v="T00493"/>
    <s v="C0126"/>
    <s v="P086"/>
    <d v="2024-11-28T19:01:58"/>
    <n v="4"/>
    <n v="1762.8"/>
    <n v="440.7"/>
    <x v="5"/>
    <x v="0"/>
    <x v="19"/>
    <x v="2"/>
    <s v="Caitlin Brown"/>
    <x v="2"/>
  </r>
  <r>
    <s v="T00587"/>
    <s v="C0165"/>
    <s v="P086"/>
    <d v="2024-08-09T08:58:30"/>
    <n v="4"/>
    <n v="1762.8"/>
    <n v="440.7"/>
    <x v="0"/>
    <x v="0"/>
    <x v="19"/>
    <x v="2"/>
    <s v="Juan Mcdaniel"/>
    <x v="2"/>
  </r>
  <r>
    <s v="T00691"/>
    <s v="C0171"/>
    <s v="P086"/>
    <d v="2024-01-13T11:31:31"/>
    <n v="3"/>
    <n v="1322.1"/>
    <n v="440.7"/>
    <x v="7"/>
    <x v="0"/>
    <x v="19"/>
    <x v="2"/>
    <s v="Michael Cowan"/>
    <x v="2"/>
  </r>
  <r>
    <s v="T00813"/>
    <s v="C0006"/>
    <s v="P086"/>
    <d v="2024-10-07T04:07:35"/>
    <n v="3"/>
    <n v="1322.1"/>
    <n v="440.7"/>
    <x v="8"/>
    <x v="0"/>
    <x v="19"/>
    <x v="2"/>
    <s v="Brittany Palmer"/>
    <x v="2"/>
  </r>
  <r>
    <s v="T00896"/>
    <s v="C0093"/>
    <s v="P086"/>
    <d v="2024-03-26T18:01:53"/>
    <n v="1"/>
    <n v="440.7"/>
    <n v="440.7"/>
    <x v="3"/>
    <x v="0"/>
    <x v="19"/>
    <x v="2"/>
    <s v="Nancy Walker"/>
    <x v="1"/>
  </r>
  <r>
    <s v="T00028"/>
    <s v="C0106"/>
    <s v="P047"/>
    <d v="2024-11-27T05:40:32"/>
    <n v="2"/>
    <n v="318.66000000000003"/>
    <n v="159.33000000000001"/>
    <x v="5"/>
    <x v="0"/>
    <x v="20"/>
    <x v="3"/>
    <s v="Amanda Mcguire"/>
    <x v="1"/>
  </r>
  <r>
    <s v="T00047"/>
    <s v="C0136"/>
    <s v="P047"/>
    <d v="2024-04-23T17:09:27"/>
    <n v="4"/>
    <n v="637.32000000000005"/>
    <n v="159.33000000000001"/>
    <x v="2"/>
    <x v="0"/>
    <x v="20"/>
    <x v="3"/>
    <s v="Kristen Holder"/>
    <x v="1"/>
  </r>
  <r>
    <s v="T00107"/>
    <s v="C0175"/>
    <s v="P047"/>
    <d v="2024-09-25T20:31:49"/>
    <n v="3"/>
    <n v="477.99"/>
    <n v="159.33000000000001"/>
    <x v="6"/>
    <x v="0"/>
    <x v="20"/>
    <x v="3"/>
    <s v="Matthew Johnson"/>
    <x v="1"/>
  </r>
  <r>
    <s v="T00197"/>
    <s v="C0075"/>
    <s v="P047"/>
    <d v="2024-02-21T11:11:20"/>
    <n v="4"/>
    <n v="637.32000000000005"/>
    <n v="159.33000000000001"/>
    <x v="11"/>
    <x v="0"/>
    <x v="20"/>
    <x v="3"/>
    <s v="Misty Higgins"/>
    <x v="0"/>
  </r>
  <r>
    <s v="T00352"/>
    <s v="C0046"/>
    <s v="P047"/>
    <d v="2024-09-09T04:31:40"/>
    <n v="2"/>
    <n v="318.66000000000003"/>
    <n v="159.33000000000001"/>
    <x v="6"/>
    <x v="0"/>
    <x v="20"/>
    <x v="3"/>
    <s v="Beth Cardenas"/>
    <x v="3"/>
  </r>
  <r>
    <s v="T00443"/>
    <s v="C0128"/>
    <s v="P047"/>
    <d v="2024-05-26T08:08:36"/>
    <n v="2"/>
    <n v="318.66000000000003"/>
    <n v="159.33000000000001"/>
    <x v="1"/>
    <x v="0"/>
    <x v="20"/>
    <x v="3"/>
    <s v="Henry Leach"/>
    <x v="1"/>
  </r>
  <r>
    <s v="T00524"/>
    <s v="C0014"/>
    <s v="P047"/>
    <d v="2024-01-17T18:31:55"/>
    <n v="2"/>
    <n v="318.66000000000003"/>
    <n v="159.33000000000001"/>
    <x v="7"/>
    <x v="0"/>
    <x v="20"/>
    <x v="3"/>
    <s v="Deborah Wilcox"/>
    <x v="0"/>
  </r>
  <r>
    <s v="T00531"/>
    <s v="C0022"/>
    <s v="P047"/>
    <d v="2024-07-10T07:04:02"/>
    <n v="1"/>
    <n v="159.33000000000001"/>
    <n v="159.33000000000001"/>
    <x v="10"/>
    <x v="0"/>
    <x v="20"/>
    <x v="3"/>
    <s v="Teresa Esparza"/>
    <x v="1"/>
  </r>
  <r>
    <s v="T00539"/>
    <s v="C0159"/>
    <s v="P047"/>
    <d v="2024-12-13T17:21:14"/>
    <n v="4"/>
    <n v="637.32000000000005"/>
    <n v="159.33000000000001"/>
    <x v="4"/>
    <x v="0"/>
    <x v="20"/>
    <x v="3"/>
    <s v="Austin Miller"/>
    <x v="1"/>
  </r>
  <r>
    <s v="T00897"/>
    <s v="C0195"/>
    <s v="P047"/>
    <d v="2024-04-30T14:23:08"/>
    <n v="3"/>
    <n v="477.99"/>
    <n v="159.33000000000001"/>
    <x v="2"/>
    <x v="0"/>
    <x v="20"/>
    <x v="3"/>
    <s v="Jeremy Mclaughlin"/>
    <x v="2"/>
  </r>
  <r>
    <s v="T00029"/>
    <s v="C0193"/>
    <s v="P068"/>
    <d v="2024-02-12T03:10:36"/>
    <n v="3"/>
    <n v="1341.69"/>
    <n v="447.23"/>
    <x v="11"/>
    <x v="0"/>
    <x v="21"/>
    <x v="2"/>
    <s v="Douglas Torres"/>
    <x v="1"/>
  </r>
  <r>
    <s v="T00071"/>
    <s v="C0059"/>
    <s v="P068"/>
    <d v="2024-10-24T00:10:41"/>
    <n v="1"/>
    <n v="447.23"/>
    <n v="447.23"/>
    <x v="8"/>
    <x v="0"/>
    <x v="21"/>
    <x v="2"/>
    <s v="Mrs. Kimberly Wright"/>
    <x v="3"/>
  </r>
  <r>
    <s v="T00118"/>
    <s v="C0082"/>
    <s v="P068"/>
    <d v="2024-11-30T07:11:48"/>
    <n v="3"/>
    <n v="1341.69"/>
    <n v="447.23"/>
    <x v="5"/>
    <x v="0"/>
    <x v="21"/>
    <x v="2"/>
    <s v="Aimee Taylor"/>
    <x v="2"/>
  </r>
  <r>
    <s v="T00156"/>
    <s v="C0081"/>
    <s v="P068"/>
    <d v="2024-11-08T18:02:09"/>
    <n v="1"/>
    <n v="447.23"/>
    <n v="447.23"/>
    <x v="5"/>
    <x v="0"/>
    <x v="21"/>
    <x v="2"/>
    <s v="Kimberly Turner"/>
    <x v="0"/>
  </r>
  <r>
    <s v="T00199"/>
    <s v="C0160"/>
    <s v="P068"/>
    <d v="2024-01-07T09:51:12"/>
    <n v="1"/>
    <n v="447.23"/>
    <n v="447.23"/>
    <x v="7"/>
    <x v="0"/>
    <x v="21"/>
    <x v="2"/>
    <s v="Jodi Cook"/>
    <x v="3"/>
  </r>
  <r>
    <s v="T00287"/>
    <s v="C0165"/>
    <s v="P068"/>
    <d v="2024-12-26T06:46:12"/>
    <n v="4"/>
    <n v="1788.92"/>
    <n v="447.23"/>
    <x v="4"/>
    <x v="0"/>
    <x v="21"/>
    <x v="2"/>
    <s v="Juan Mcdaniel"/>
    <x v="2"/>
  </r>
  <r>
    <s v="T00308"/>
    <s v="C0139"/>
    <s v="P068"/>
    <d v="2024-09-29T13:03:14"/>
    <n v="2"/>
    <n v="894.46"/>
    <n v="447.23"/>
    <x v="6"/>
    <x v="0"/>
    <x v="21"/>
    <x v="2"/>
    <s v="Ricky Gutierrez"/>
    <x v="3"/>
  </r>
  <r>
    <s v="T00425"/>
    <s v="C0008"/>
    <s v="P068"/>
    <d v="2024-08-01T14:20:03"/>
    <n v="1"/>
    <n v="447.23"/>
    <n v="447.23"/>
    <x v="0"/>
    <x v="0"/>
    <x v="21"/>
    <x v="2"/>
    <s v="David Li"/>
    <x v="3"/>
  </r>
  <r>
    <s v="T00447"/>
    <s v="C0035"/>
    <s v="P068"/>
    <d v="2024-09-30T17:00:33"/>
    <n v="3"/>
    <n v="1341.69"/>
    <n v="447.23"/>
    <x v="6"/>
    <x v="0"/>
    <x v="21"/>
    <x v="2"/>
    <s v="Brianna Richardson"/>
    <x v="3"/>
  </r>
  <r>
    <s v="T00450"/>
    <s v="C0104"/>
    <s v="P068"/>
    <d v="2024-08-23T02:14:14"/>
    <n v="1"/>
    <n v="447.23"/>
    <n v="447.23"/>
    <x v="0"/>
    <x v="0"/>
    <x v="21"/>
    <x v="2"/>
    <s v="Laura Bennett"/>
    <x v="2"/>
  </r>
  <r>
    <s v="T00833"/>
    <s v="C0187"/>
    <s v="P068"/>
    <d v="2024-01-09T11:36:08"/>
    <n v="3"/>
    <n v="1341.69"/>
    <n v="447.23"/>
    <x v="7"/>
    <x v="0"/>
    <x v="21"/>
    <x v="2"/>
    <s v="Kayla Kelly"/>
    <x v="2"/>
  </r>
  <r>
    <s v="T00030"/>
    <s v="C0185"/>
    <s v="P092"/>
    <d v="2024-08-20T05:30:54"/>
    <n v="3"/>
    <n v="1167.5999999999999"/>
    <n v="389.2"/>
    <x v="0"/>
    <x v="0"/>
    <x v="22"/>
    <x v="1"/>
    <s v="Kathleen Logan"/>
    <x v="3"/>
  </r>
  <r>
    <s v="T00340"/>
    <s v="C0098"/>
    <s v="P092"/>
    <d v="2024-07-02T05:35:21"/>
    <n v="2"/>
    <n v="778.4"/>
    <n v="389.2"/>
    <x v="10"/>
    <x v="0"/>
    <x v="22"/>
    <x v="1"/>
    <s v="Laura Gilbert"/>
    <x v="3"/>
  </r>
  <r>
    <s v="T00410"/>
    <s v="C0042"/>
    <s v="P092"/>
    <d v="2024-10-30T12:42:57"/>
    <n v="4"/>
    <n v="1556.8"/>
    <n v="389.2"/>
    <x v="8"/>
    <x v="0"/>
    <x v="22"/>
    <x v="1"/>
    <s v="Heather Riley"/>
    <x v="3"/>
  </r>
  <r>
    <s v="T00426"/>
    <s v="C0026"/>
    <s v="P092"/>
    <d v="2024-03-20T10:30:55"/>
    <n v="1"/>
    <n v="389.2"/>
    <n v="389.2"/>
    <x v="3"/>
    <x v="0"/>
    <x v="22"/>
    <x v="1"/>
    <s v="Sara Miller"/>
    <x v="3"/>
  </r>
  <r>
    <s v="T00439"/>
    <s v="C0141"/>
    <s v="P092"/>
    <d v="2024-07-01T14:11:51"/>
    <n v="4"/>
    <n v="1556.8"/>
    <n v="389.2"/>
    <x v="10"/>
    <x v="0"/>
    <x v="22"/>
    <x v="1"/>
    <s v="Paul Parsons"/>
    <x v="0"/>
  </r>
  <r>
    <s v="T00618"/>
    <s v="C0103"/>
    <s v="P092"/>
    <d v="2024-03-04T04:39:40"/>
    <n v="1"/>
    <n v="389.2"/>
    <n v="389.2"/>
    <x v="3"/>
    <x v="0"/>
    <x v="22"/>
    <x v="1"/>
    <s v="Jennifer Munoz"/>
    <x v="0"/>
  </r>
  <r>
    <s v="T00652"/>
    <s v="C0149"/>
    <s v="P092"/>
    <d v="2024-04-27T01:00:06"/>
    <n v="4"/>
    <n v="1556.8"/>
    <n v="389.2"/>
    <x v="2"/>
    <x v="0"/>
    <x v="22"/>
    <x v="1"/>
    <s v="Tina Wilson"/>
    <x v="0"/>
  </r>
  <r>
    <s v="T00676"/>
    <s v="C0081"/>
    <s v="P092"/>
    <d v="2024-09-04T02:55:21"/>
    <n v="4"/>
    <n v="1556.8"/>
    <n v="389.2"/>
    <x v="6"/>
    <x v="0"/>
    <x v="22"/>
    <x v="1"/>
    <s v="Kimberly Turner"/>
    <x v="0"/>
  </r>
  <r>
    <s v="T00678"/>
    <s v="C0142"/>
    <s v="P092"/>
    <d v="2024-12-24T20:00:42"/>
    <n v="3"/>
    <n v="1167.5999999999999"/>
    <n v="389.2"/>
    <x v="4"/>
    <x v="0"/>
    <x v="22"/>
    <x v="1"/>
    <s v="Nicole Long DVM"/>
    <x v="1"/>
  </r>
  <r>
    <s v="T00031"/>
    <s v="C0093"/>
    <s v="P076"/>
    <d v="2024-08-31T18:20:26"/>
    <n v="3"/>
    <n v="1287.8699999999999"/>
    <n v="429.29"/>
    <x v="0"/>
    <x v="0"/>
    <x v="23"/>
    <x v="1"/>
    <s v="Nancy Walker"/>
    <x v="1"/>
  </r>
  <r>
    <s v="T00106"/>
    <s v="C0158"/>
    <s v="P076"/>
    <d v="2024-09-12T09:25:47"/>
    <n v="4"/>
    <n v="1717.16"/>
    <n v="429.29"/>
    <x v="6"/>
    <x v="0"/>
    <x v="23"/>
    <x v="1"/>
    <s v="Wendy Browning"/>
    <x v="2"/>
  </r>
  <r>
    <s v="T00149"/>
    <s v="C0093"/>
    <s v="P076"/>
    <d v="2024-07-13T13:50:21"/>
    <n v="4"/>
    <n v="1717.16"/>
    <n v="429.29"/>
    <x v="10"/>
    <x v="0"/>
    <x v="23"/>
    <x v="1"/>
    <s v="Nancy Walker"/>
    <x v="1"/>
  </r>
  <r>
    <s v="T00240"/>
    <s v="C0113"/>
    <s v="P076"/>
    <d v="2024-01-24T02:35:57"/>
    <n v="1"/>
    <n v="429.29"/>
    <n v="429.29"/>
    <x v="7"/>
    <x v="0"/>
    <x v="23"/>
    <x v="1"/>
    <s v="Joseph Ortiz Jr."/>
    <x v="2"/>
  </r>
  <r>
    <s v="T00487"/>
    <s v="C0159"/>
    <s v="P076"/>
    <d v="2024-07-21T04:34:35"/>
    <n v="3"/>
    <n v="1287.8699999999999"/>
    <n v="429.29"/>
    <x v="10"/>
    <x v="0"/>
    <x v="23"/>
    <x v="1"/>
    <s v="Austin Miller"/>
    <x v="1"/>
  </r>
  <r>
    <s v="T00614"/>
    <s v="C0042"/>
    <s v="P076"/>
    <d v="2024-04-28T14:38:55"/>
    <n v="1"/>
    <n v="429.29"/>
    <n v="429.29"/>
    <x v="2"/>
    <x v="0"/>
    <x v="23"/>
    <x v="1"/>
    <s v="Heather Riley"/>
    <x v="3"/>
  </r>
  <r>
    <s v="T00694"/>
    <s v="C0188"/>
    <s v="P076"/>
    <d v="2024-06-30T08:52:10"/>
    <n v="4"/>
    <n v="1717.16"/>
    <n v="429.29"/>
    <x v="9"/>
    <x v="0"/>
    <x v="23"/>
    <x v="1"/>
    <s v="Anna Ball"/>
    <x v="2"/>
  </r>
  <r>
    <s v="T00709"/>
    <s v="C0175"/>
    <s v="P076"/>
    <d v="2024-09-30T05:29:31"/>
    <n v="1"/>
    <n v="429.29"/>
    <n v="429.29"/>
    <x v="6"/>
    <x v="0"/>
    <x v="23"/>
    <x v="1"/>
    <s v="Matthew Johnson"/>
    <x v="1"/>
  </r>
  <r>
    <s v="T00754"/>
    <s v="C0143"/>
    <s v="P076"/>
    <d v="2024-01-30T13:30:24"/>
    <n v="3"/>
    <n v="1287.8699999999999"/>
    <n v="429.29"/>
    <x v="7"/>
    <x v="0"/>
    <x v="23"/>
    <x v="1"/>
    <s v="Brian Parker"/>
    <x v="1"/>
  </r>
  <r>
    <s v="T00894"/>
    <s v="C0155"/>
    <s v="P076"/>
    <d v="2024-09-12T09:37:09"/>
    <n v="2"/>
    <n v="858.58"/>
    <n v="429.29"/>
    <x v="6"/>
    <x v="0"/>
    <x v="23"/>
    <x v="1"/>
    <s v="Michelle Brown"/>
    <x v="2"/>
  </r>
  <r>
    <s v="T00033"/>
    <s v="C0099"/>
    <s v="P036"/>
    <d v="2024-12-17T22:52:47"/>
    <n v="2"/>
    <n v="745.1"/>
    <n v="372.55"/>
    <x v="4"/>
    <x v="0"/>
    <x v="24"/>
    <x v="1"/>
    <s v="Rodney Eaton"/>
    <x v="2"/>
  </r>
  <r>
    <s v="T00080"/>
    <s v="C0139"/>
    <s v="P036"/>
    <d v="2024-04-09T07:47:04"/>
    <n v="1"/>
    <n v="372.55"/>
    <n v="372.55"/>
    <x v="2"/>
    <x v="0"/>
    <x v="24"/>
    <x v="1"/>
    <s v="Ricky Gutierrez"/>
    <x v="3"/>
  </r>
  <r>
    <s v="T00312"/>
    <s v="C0092"/>
    <s v="P036"/>
    <d v="2024-01-27T16:35:59"/>
    <n v="1"/>
    <n v="372.55"/>
    <n v="372.55"/>
    <x v="7"/>
    <x v="0"/>
    <x v="24"/>
    <x v="1"/>
    <s v="Jacqueline Zamora"/>
    <x v="1"/>
  </r>
  <r>
    <s v="T00316"/>
    <s v="C0141"/>
    <s v="P036"/>
    <d v="2024-12-03T18:01:55"/>
    <n v="2"/>
    <n v="745.1"/>
    <n v="372.55"/>
    <x v="4"/>
    <x v="0"/>
    <x v="24"/>
    <x v="1"/>
    <s v="Paul Parsons"/>
    <x v="0"/>
  </r>
  <r>
    <s v="T00376"/>
    <s v="C0092"/>
    <s v="P036"/>
    <d v="2024-10-21T04:58:32"/>
    <n v="4"/>
    <n v="1490.2"/>
    <n v="372.55"/>
    <x v="8"/>
    <x v="0"/>
    <x v="24"/>
    <x v="1"/>
    <s v="Jacqueline Zamora"/>
    <x v="1"/>
  </r>
  <r>
    <s v="T00407"/>
    <s v="C0067"/>
    <s v="P036"/>
    <d v="2024-10-17T02:10:15"/>
    <n v="1"/>
    <n v="372.55"/>
    <n v="372.55"/>
    <x v="8"/>
    <x v="0"/>
    <x v="24"/>
    <x v="1"/>
    <s v="Carl Gonzalez"/>
    <x v="3"/>
  </r>
  <r>
    <s v="T00469"/>
    <s v="C0083"/>
    <s v="P036"/>
    <d v="2024-04-14T12:03:56"/>
    <n v="1"/>
    <n v="372.55"/>
    <n v="372.55"/>
    <x v="2"/>
    <x v="0"/>
    <x v="24"/>
    <x v="1"/>
    <s v="Christina Stark"/>
    <x v="2"/>
  </r>
  <r>
    <s v="T00517"/>
    <s v="C0010"/>
    <s v="P036"/>
    <d v="2024-11-16T18:14:23"/>
    <n v="3"/>
    <n v="1117.6500000000001"/>
    <n v="372.55"/>
    <x v="5"/>
    <x v="0"/>
    <x v="24"/>
    <x v="1"/>
    <s v="Aaron Cox"/>
    <x v="0"/>
  </r>
  <r>
    <s v="T00616"/>
    <s v="C0101"/>
    <s v="P036"/>
    <d v="2024-12-07T12:23:24"/>
    <n v="2"/>
    <n v="745.1"/>
    <n v="372.55"/>
    <x v="4"/>
    <x v="0"/>
    <x v="24"/>
    <x v="1"/>
    <s v="Kelsey Roberts"/>
    <x v="1"/>
  </r>
  <r>
    <s v="T00659"/>
    <s v="C0013"/>
    <s v="P036"/>
    <d v="2024-11-03T05:30:39"/>
    <n v="3"/>
    <n v="1117.6500000000001"/>
    <n v="372.55"/>
    <x v="5"/>
    <x v="0"/>
    <x v="24"/>
    <x v="1"/>
    <s v="Lauren Buchanan"/>
    <x v="2"/>
  </r>
  <r>
    <s v="T00690"/>
    <s v="C0029"/>
    <s v="P036"/>
    <d v="2024-12-26T01:49:16"/>
    <n v="3"/>
    <n v="1117.6500000000001"/>
    <n v="372.55"/>
    <x v="4"/>
    <x v="0"/>
    <x v="24"/>
    <x v="1"/>
    <s v="Erin Manning"/>
    <x v="3"/>
  </r>
  <r>
    <s v="T00925"/>
    <s v="C0093"/>
    <s v="P036"/>
    <d v="2024-04-04T03:50:45"/>
    <n v="1"/>
    <n v="372.55"/>
    <n v="372.55"/>
    <x v="2"/>
    <x v="0"/>
    <x v="24"/>
    <x v="1"/>
    <s v="Nancy Walker"/>
    <x v="1"/>
  </r>
  <r>
    <s v="T00036"/>
    <s v="C0035"/>
    <s v="P013"/>
    <d v="2024-01-17T12:40:30"/>
    <n v="1"/>
    <n v="114.2"/>
    <n v="114.2"/>
    <x v="7"/>
    <x v="0"/>
    <x v="25"/>
    <x v="0"/>
    <s v="Brianna Richardson"/>
    <x v="3"/>
  </r>
  <r>
    <s v="T00097"/>
    <s v="C0045"/>
    <s v="P013"/>
    <d v="2024-06-08T14:47:32"/>
    <n v="4"/>
    <n v="456.8"/>
    <n v="114.2"/>
    <x v="9"/>
    <x v="0"/>
    <x v="25"/>
    <x v="0"/>
    <s v="Michael Williams"/>
    <x v="1"/>
  </r>
  <r>
    <s v="T00144"/>
    <s v="C0084"/>
    <s v="P013"/>
    <d v="2024-01-24T09:21:15"/>
    <n v="1"/>
    <n v="114.2"/>
    <n v="114.2"/>
    <x v="7"/>
    <x v="0"/>
    <x v="25"/>
    <x v="0"/>
    <s v="Belinda Garner"/>
    <x v="1"/>
  </r>
  <r>
    <s v="T00201"/>
    <s v="C0118"/>
    <s v="P013"/>
    <d v="2024-11-14T13:58:43"/>
    <n v="1"/>
    <n v="114.2"/>
    <n v="114.2"/>
    <x v="5"/>
    <x v="0"/>
    <x v="25"/>
    <x v="0"/>
    <s v="Jacob Holt"/>
    <x v="2"/>
  </r>
  <r>
    <s v="T00498"/>
    <s v="C0039"/>
    <s v="P013"/>
    <d v="2024-10-27T05:26:27"/>
    <n v="1"/>
    <n v="114.2"/>
    <n v="114.2"/>
    <x v="8"/>
    <x v="0"/>
    <x v="25"/>
    <x v="0"/>
    <s v="Angela Harris"/>
    <x v="2"/>
  </r>
  <r>
    <s v="T00544"/>
    <s v="C0075"/>
    <s v="P013"/>
    <d v="2024-06-13T07:28:26"/>
    <n v="3"/>
    <n v="342.6"/>
    <n v="114.2"/>
    <x v="9"/>
    <x v="0"/>
    <x v="25"/>
    <x v="0"/>
    <s v="Misty Higgins"/>
    <x v="0"/>
  </r>
  <r>
    <s v="T00560"/>
    <s v="C0069"/>
    <s v="P013"/>
    <d v="2024-05-09T09:15:59"/>
    <n v="3"/>
    <n v="342.6"/>
    <n v="114.2"/>
    <x v="1"/>
    <x v="0"/>
    <x v="25"/>
    <x v="0"/>
    <s v="Stacy Foster"/>
    <x v="0"/>
  </r>
  <r>
    <s v="T00697"/>
    <s v="C0084"/>
    <s v="P013"/>
    <d v="2024-10-16T06:10:29"/>
    <n v="3"/>
    <n v="342.6"/>
    <n v="114.2"/>
    <x v="8"/>
    <x v="0"/>
    <x v="25"/>
    <x v="0"/>
    <s v="Belinda Garner"/>
    <x v="1"/>
  </r>
  <r>
    <s v="T00738"/>
    <s v="C0157"/>
    <s v="P013"/>
    <d v="2024-03-19T16:14:11"/>
    <n v="3"/>
    <n v="342.6"/>
    <n v="114.2"/>
    <x v="3"/>
    <x v="0"/>
    <x v="25"/>
    <x v="0"/>
    <s v="Miguel Wong"/>
    <x v="3"/>
  </r>
  <r>
    <s v="T00803"/>
    <s v="C0197"/>
    <s v="P013"/>
    <d v="2024-01-13T04:52:09"/>
    <n v="4"/>
    <n v="456.8"/>
    <n v="114.2"/>
    <x v="7"/>
    <x v="0"/>
    <x v="25"/>
    <x v="0"/>
    <s v="Christina Harvey"/>
    <x v="0"/>
  </r>
  <r>
    <s v="T00919"/>
    <s v="C0091"/>
    <s v="P013"/>
    <d v="2024-03-10T12:56:52"/>
    <n v="3"/>
    <n v="342.6"/>
    <n v="114.2"/>
    <x v="3"/>
    <x v="0"/>
    <x v="25"/>
    <x v="0"/>
    <s v="Lisa Kirk"/>
    <x v="2"/>
  </r>
  <r>
    <s v="T00038"/>
    <s v="C0084"/>
    <s v="P058"/>
    <d v="2024-09-05T08:46:22"/>
    <n v="2"/>
    <n v="315.24"/>
    <n v="157.62"/>
    <x v="6"/>
    <x v="0"/>
    <x v="26"/>
    <x v="2"/>
    <s v="Belinda Garner"/>
    <x v="1"/>
  </r>
  <r>
    <s v="T00124"/>
    <s v="C0076"/>
    <s v="P058"/>
    <d v="2024-02-07T01:32:26"/>
    <n v="3"/>
    <n v="472.86"/>
    <n v="157.62"/>
    <x v="11"/>
    <x v="0"/>
    <x v="26"/>
    <x v="2"/>
    <s v="Emily Roberts"/>
    <x v="2"/>
  </r>
  <r>
    <s v="T00227"/>
    <s v="C0049"/>
    <s v="P058"/>
    <d v="2024-04-25T18:50:36"/>
    <n v="2"/>
    <n v="315.24"/>
    <n v="157.62"/>
    <x v="2"/>
    <x v="0"/>
    <x v="26"/>
    <x v="2"/>
    <s v="Jason Yates"/>
    <x v="3"/>
  </r>
  <r>
    <s v="T00365"/>
    <s v="C0102"/>
    <s v="P058"/>
    <d v="2024-04-09T18:48:11"/>
    <n v="4"/>
    <n v="630.48"/>
    <n v="157.62"/>
    <x v="2"/>
    <x v="0"/>
    <x v="26"/>
    <x v="2"/>
    <s v="Michael Atkinson"/>
    <x v="2"/>
  </r>
  <r>
    <s v="T00404"/>
    <s v="C0022"/>
    <s v="P058"/>
    <d v="2024-09-17T15:12:23"/>
    <n v="2"/>
    <n v="315.24"/>
    <n v="157.62"/>
    <x v="6"/>
    <x v="0"/>
    <x v="26"/>
    <x v="2"/>
    <s v="Teresa Esparza"/>
    <x v="1"/>
  </r>
  <r>
    <s v="T00416"/>
    <s v="C0152"/>
    <s v="P058"/>
    <d v="2024-01-13T10:46:55"/>
    <n v="1"/>
    <n v="157.62"/>
    <n v="157.62"/>
    <x v="7"/>
    <x v="0"/>
    <x v="26"/>
    <x v="2"/>
    <s v="Justin Evans"/>
    <x v="2"/>
  </r>
  <r>
    <s v="T00471"/>
    <s v="C0102"/>
    <s v="P058"/>
    <d v="2024-01-12T17:34:27"/>
    <n v="4"/>
    <n v="630.48"/>
    <n v="157.62"/>
    <x v="7"/>
    <x v="0"/>
    <x v="26"/>
    <x v="2"/>
    <s v="Michael Atkinson"/>
    <x v="2"/>
  </r>
  <r>
    <s v="T00566"/>
    <s v="C0139"/>
    <s v="P058"/>
    <d v="2024-07-30T11:43:57"/>
    <n v="2"/>
    <n v="315.24"/>
    <n v="157.62"/>
    <x v="10"/>
    <x v="0"/>
    <x v="26"/>
    <x v="2"/>
    <s v="Ricky Gutierrez"/>
    <x v="3"/>
  </r>
  <r>
    <s v="T00662"/>
    <s v="C0118"/>
    <s v="P058"/>
    <d v="2024-11-08T12:43:10"/>
    <n v="1"/>
    <n v="157.62"/>
    <n v="157.62"/>
    <x v="5"/>
    <x v="0"/>
    <x v="26"/>
    <x v="2"/>
    <s v="Jacob Holt"/>
    <x v="2"/>
  </r>
  <r>
    <s v="T00667"/>
    <s v="C0047"/>
    <s v="P058"/>
    <d v="2024-04-26T14:16:50"/>
    <n v="2"/>
    <n v="315.24"/>
    <n v="157.62"/>
    <x v="2"/>
    <x v="0"/>
    <x v="26"/>
    <x v="2"/>
    <s v="Samantha Frank"/>
    <x v="3"/>
  </r>
  <r>
    <s v="T00681"/>
    <s v="C0153"/>
    <s v="P058"/>
    <d v="2024-09-05T07:22:52"/>
    <n v="4"/>
    <n v="630.48"/>
    <n v="157.62"/>
    <x v="6"/>
    <x v="0"/>
    <x v="26"/>
    <x v="2"/>
    <s v="Justin Smith"/>
    <x v="2"/>
  </r>
  <r>
    <s v="T00824"/>
    <s v="C0156"/>
    <s v="P058"/>
    <d v="2024-05-20T12:30:20"/>
    <n v="1"/>
    <n v="157.62"/>
    <n v="157.62"/>
    <x v="1"/>
    <x v="0"/>
    <x v="26"/>
    <x v="2"/>
    <s v="William Adams"/>
    <x v="3"/>
  </r>
  <r>
    <s v="T00981"/>
    <s v="C0112"/>
    <s v="P058"/>
    <d v="2024-07-10T02:32:56"/>
    <n v="4"/>
    <n v="630.48"/>
    <n v="157.62"/>
    <x v="10"/>
    <x v="0"/>
    <x v="26"/>
    <x v="2"/>
    <s v="Brian Adkins"/>
    <x v="2"/>
  </r>
  <r>
    <s v="T00039"/>
    <s v="C0056"/>
    <s v="P050"/>
    <d v="2024-10-16T01:04:33"/>
    <n v="2"/>
    <n v="875.3"/>
    <n v="437.65"/>
    <x v="8"/>
    <x v="0"/>
    <x v="27"/>
    <x v="0"/>
    <s v="Erika Fernandez"/>
    <x v="1"/>
  </r>
  <r>
    <s v="T00191"/>
    <s v="C0172"/>
    <s v="P050"/>
    <d v="2024-11-21T12:52:03"/>
    <n v="1"/>
    <n v="437.65"/>
    <n v="437.65"/>
    <x v="5"/>
    <x v="0"/>
    <x v="27"/>
    <x v="0"/>
    <s v="Jamie Webb"/>
    <x v="0"/>
  </r>
  <r>
    <s v="T00328"/>
    <s v="C0085"/>
    <s v="P050"/>
    <d v="2024-09-04T11:39:30"/>
    <n v="3"/>
    <n v="1312.95"/>
    <n v="437.65"/>
    <x v="6"/>
    <x v="0"/>
    <x v="27"/>
    <x v="0"/>
    <s v="Richard Brown"/>
    <x v="2"/>
  </r>
  <r>
    <s v="T00345"/>
    <s v="C0140"/>
    <s v="P050"/>
    <d v="2024-08-07T09:24:39"/>
    <n v="4"/>
    <n v="1750.6"/>
    <n v="437.65"/>
    <x v="0"/>
    <x v="0"/>
    <x v="27"/>
    <x v="0"/>
    <s v="Gregory Estrada"/>
    <x v="1"/>
  </r>
  <r>
    <s v="T00362"/>
    <s v="C0096"/>
    <s v="P050"/>
    <d v="2024-01-31T07:07:22"/>
    <n v="2"/>
    <n v="875.3"/>
    <n v="437.65"/>
    <x v="7"/>
    <x v="0"/>
    <x v="27"/>
    <x v="0"/>
    <s v="Benjamin Mcclure"/>
    <x v="2"/>
  </r>
  <r>
    <s v="T00542"/>
    <s v="C0098"/>
    <s v="P050"/>
    <d v="2024-04-17T00:48:43"/>
    <n v="1"/>
    <n v="437.65"/>
    <n v="437.65"/>
    <x v="2"/>
    <x v="0"/>
    <x v="27"/>
    <x v="0"/>
    <s v="Laura Gilbert"/>
    <x v="3"/>
  </r>
  <r>
    <s v="T00718"/>
    <s v="C0007"/>
    <s v="P050"/>
    <d v="2024-02-20T09:22:52"/>
    <n v="1"/>
    <n v="437.65"/>
    <n v="437.65"/>
    <x v="11"/>
    <x v="0"/>
    <x v="27"/>
    <x v="0"/>
    <s v="Paul Graves"/>
    <x v="1"/>
  </r>
  <r>
    <s v="T00770"/>
    <s v="C0181"/>
    <s v="P050"/>
    <d v="2024-09-16T21:24:16"/>
    <n v="2"/>
    <n v="875.3"/>
    <n v="437.65"/>
    <x v="6"/>
    <x v="0"/>
    <x v="27"/>
    <x v="0"/>
    <s v="Alexander Barker"/>
    <x v="2"/>
  </r>
  <r>
    <s v="T00859"/>
    <s v="C0162"/>
    <s v="P050"/>
    <d v="2024-01-11T14:19:36"/>
    <n v="3"/>
    <n v="1312.95"/>
    <n v="437.65"/>
    <x v="7"/>
    <x v="0"/>
    <x v="27"/>
    <x v="0"/>
    <s v="Edwin Watson"/>
    <x v="1"/>
  </r>
  <r>
    <s v="T00902"/>
    <s v="C0009"/>
    <s v="P050"/>
    <d v="2024-10-12T04:57:16"/>
    <n v="1"/>
    <n v="437.65"/>
    <n v="437.65"/>
    <x v="8"/>
    <x v="0"/>
    <x v="27"/>
    <x v="0"/>
    <s v="Joy Clark"/>
    <x v="0"/>
  </r>
  <r>
    <s v="T00904"/>
    <s v="C0155"/>
    <s v="P050"/>
    <d v="2024-01-17T03:47:03"/>
    <n v="1"/>
    <n v="437.65"/>
    <n v="437.65"/>
    <x v="7"/>
    <x v="0"/>
    <x v="27"/>
    <x v="0"/>
    <s v="Michelle Brown"/>
    <x v="2"/>
  </r>
  <r>
    <s v="T00979"/>
    <s v="C0112"/>
    <s v="P050"/>
    <d v="2024-05-08T03:42:39"/>
    <n v="3"/>
    <n v="1312.95"/>
    <n v="437.65"/>
    <x v="1"/>
    <x v="0"/>
    <x v="27"/>
    <x v="0"/>
    <s v="Brian Adkins"/>
    <x v="2"/>
  </r>
  <r>
    <s v="T00984"/>
    <s v="C0156"/>
    <s v="P050"/>
    <d v="2024-05-04T11:33:18"/>
    <n v="4"/>
    <n v="1750.6"/>
    <n v="437.65"/>
    <x v="1"/>
    <x v="0"/>
    <x v="27"/>
    <x v="0"/>
    <s v="William Adams"/>
    <x v="3"/>
  </r>
  <r>
    <s v="T00040"/>
    <s v="C0177"/>
    <s v="P030"/>
    <d v="2024-06-27T19:13:16"/>
    <n v="4"/>
    <n v="1111.44"/>
    <n v="277.86"/>
    <x v="9"/>
    <x v="0"/>
    <x v="28"/>
    <x v="2"/>
    <s v="Julia Kelly"/>
    <x v="1"/>
  </r>
  <r>
    <s v="T00268"/>
    <s v="C0170"/>
    <s v="P030"/>
    <d v="2024-05-20T10:53:24"/>
    <n v="1"/>
    <n v="277.86"/>
    <n v="277.86"/>
    <x v="1"/>
    <x v="0"/>
    <x v="28"/>
    <x v="2"/>
    <s v="Logan Harris"/>
    <x v="0"/>
  </r>
  <r>
    <s v="T00303"/>
    <s v="C0085"/>
    <s v="P030"/>
    <d v="2024-10-11T20:08:31"/>
    <n v="1"/>
    <n v="277.86"/>
    <n v="277.86"/>
    <x v="8"/>
    <x v="0"/>
    <x v="28"/>
    <x v="2"/>
    <s v="Richard Brown"/>
    <x v="2"/>
  </r>
  <r>
    <s v="T00491"/>
    <s v="C0136"/>
    <s v="P030"/>
    <d v="2024-06-07T08:52:46"/>
    <n v="4"/>
    <n v="1111.44"/>
    <n v="277.86"/>
    <x v="9"/>
    <x v="0"/>
    <x v="28"/>
    <x v="2"/>
    <s v="Kristen Holder"/>
    <x v="1"/>
  </r>
  <r>
    <s v="T00511"/>
    <s v="C0081"/>
    <s v="P030"/>
    <d v="2024-05-26T05:56:36"/>
    <n v="3"/>
    <n v="833.58"/>
    <n v="277.86"/>
    <x v="1"/>
    <x v="0"/>
    <x v="28"/>
    <x v="2"/>
    <s v="Kimberly Turner"/>
    <x v="0"/>
  </r>
  <r>
    <s v="T00604"/>
    <s v="C0011"/>
    <s v="P030"/>
    <d v="2024-08-10T15:04:27"/>
    <n v="1"/>
    <n v="277.86"/>
    <n v="277.86"/>
    <x v="0"/>
    <x v="0"/>
    <x v="28"/>
    <x v="2"/>
    <s v="Bryan Mathews"/>
    <x v="2"/>
  </r>
  <r>
    <s v="T00647"/>
    <s v="C0018"/>
    <s v="P030"/>
    <d v="2024-08-03T19:15:23"/>
    <n v="4"/>
    <n v="1111.44"/>
    <n v="277.86"/>
    <x v="0"/>
    <x v="0"/>
    <x v="28"/>
    <x v="2"/>
    <s v="Tyler Haynes"/>
    <x v="3"/>
  </r>
  <r>
    <s v="T00810"/>
    <s v="C0046"/>
    <s v="P030"/>
    <d v="2024-01-06T13:22:36"/>
    <n v="1"/>
    <n v="277.86"/>
    <n v="277.86"/>
    <x v="7"/>
    <x v="0"/>
    <x v="28"/>
    <x v="2"/>
    <s v="Beth Cardenas"/>
    <x v="3"/>
  </r>
  <r>
    <s v="T00938"/>
    <s v="C0087"/>
    <s v="P030"/>
    <d v="2024-02-21T18:51:05"/>
    <n v="3"/>
    <n v="833.58"/>
    <n v="277.86"/>
    <x v="11"/>
    <x v="0"/>
    <x v="28"/>
    <x v="2"/>
    <s v="Travis Campbell"/>
    <x v="2"/>
  </r>
  <r>
    <s v="T00042"/>
    <s v="C0189"/>
    <s v="P025"/>
    <d v="2024-12-21T02:16:46"/>
    <n v="2"/>
    <n v="569.24"/>
    <n v="284.62"/>
    <x v="4"/>
    <x v="0"/>
    <x v="6"/>
    <x v="3"/>
    <s v="Sherri Dixon"/>
    <x v="3"/>
  </r>
  <r>
    <s v="T00074"/>
    <s v="C0041"/>
    <s v="P025"/>
    <d v="2024-03-10T02:20:47"/>
    <n v="3"/>
    <n v="853.86"/>
    <n v="284.62"/>
    <x v="3"/>
    <x v="0"/>
    <x v="6"/>
    <x v="3"/>
    <s v="Lindsey Deleon"/>
    <x v="0"/>
  </r>
  <r>
    <s v="T00304"/>
    <s v="C0174"/>
    <s v="P025"/>
    <d v="2024-12-12T13:59:40"/>
    <n v="1"/>
    <n v="284.62"/>
    <n v="284.62"/>
    <x v="4"/>
    <x v="0"/>
    <x v="6"/>
    <x v="3"/>
    <s v="Tracy Steele"/>
    <x v="2"/>
  </r>
  <r>
    <s v="T00331"/>
    <s v="C0005"/>
    <s v="P025"/>
    <d v="2024-05-05T13:03:41"/>
    <n v="3"/>
    <n v="853.86"/>
    <n v="284.62"/>
    <x v="1"/>
    <x v="0"/>
    <x v="6"/>
    <x v="3"/>
    <s v="Laura Weber"/>
    <x v="1"/>
  </r>
  <r>
    <s v="T00456"/>
    <s v="C0004"/>
    <s v="P025"/>
    <d v="2024-12-12T03:38:36"/>
    <n v="2"/>
    <n v="569.24"/>
    <n v="284.62"/>
    <x v="4"/>
    <x v="0"/>
    <x v="6"/>
    <x v="3"/>
    <s v="Kathleen Rodriguez"/>
    <x v="2"/>
  </r>
  <r>
    <s v="T00462"/>
    <s v="C0003"/>
    <s v="P025"/>
    <d v="2024-06-03T19:17:36"/>
    <n v="3"/>
    <n v="853.86"/>
    <n v="284.62"/>
    <x v="9"/>
    <x v="0"/>
    <x v="6"/>
    <x v="3"/>
    <s v="Michael Rivera"/>
    <x v="2"/>
  </r>
  <r>
    <s v="T00573"/>
    <s v="C0162"/>
    <s v="P025"/>
    <d v="2024-11-17T04:21:44"/>
    <n v="3"/>
    <n v="853.86"/>
    <n v="284.62"/>
    <x v="5"/>
    <x v="0"/>
    <x v="6"/>
    <x v="3"/>
    <s v="Edwin Watson"/>
    <x v="1"/>
  </r>
  <r>
    <s v="T00580"/>
    <s v="C0141"/>
    <s v="P025"/>
    <d v="2024-04-09T07:28:17"/>
    <n v="1"/>
    <n v="284.62"/>
    <n v="284.62"/>
    <x v="2"/>
    <x v="0"/>
    <x v="6"/>
    <x v="3"/>
    <s v="Paul Parsons"/>
    <x v="0"/>
  </r>
  <r>
    <s v="T00658"/>
    <s v="C0021"/>
    <s v="P025"/>
    <d v="2024-01-16T11:22:42"/>
    <n v="1"/>
    <n v="284.62"/>
    <n v="284.62"/>
    <x v="7"/>
    <x v="0"/>
    <x v="6"/>
    <x v="3"/>
    <s v="Robert Blanchard"/>
    <x v="1"/>
  </r>
  <r>
    <s v="T00832"/>
    <s v="C0064"/>
    <s v="P025"/>
    <d v="2024-05-07T01:08:19"/>
    <n v="3"/>
    <n v="853.86"/>
    <n v="284.62"/>
    <x v="1"/>
    <x v="0"/>
    <x v="6"/>
    <x v="3"/>
    <s v="Martha Montgomery"/>
    <x v="0"/>
  </r>
  <r>
    <s v="T00842"/>
    <s v="C0055"/>
    <s v="P025"/>
    <d v="2024-01-24T06:58:00"/>
    <n v="4"/>
    <n v="1138.48"/>
    <n v="284.62"/>
    <x v="7"/>
    <x v="0"/>
    <x v="6"/>
    <x v="3"/>
    <s v="Lauren Williams"/>
    <x v="3"/>
  </r>
  <r>
    <s v="T00864"/>
    <s v="C0096"/>
    <s v="P025"/>
    <d v="2024-08-22T05:45:56"/>
    <n v="4"/>
    <n v="1138.48"/>
    <n v="284.62"/>
    <x v="0"/>
    <x v="0"/>
    <x v="6"/>
    <x v="3"/>
    <s v="Benjamin Mcclure"/>
    <x v="2"/>
  </r>
  <r>
    <s v="T00043"/>
    <s v="C0049"/>
    <s v="P027"/>
    <d v="2024-03-02T16:59:31"/>
    <n v="4"/>
    <n v="916.24"/>
    <n v="229.06"/>
    <x v="3"/>
    <x v="0"/>
    <x v="29"/>
    <x v="0"/>
    <s v="Jason Yates"/>
    <x v="3"/>
  </r>
  <r>
    <s v="T00141"/>
    <s v="C0039"/>
    <s v="P027"/>
    <d v="2024-07-08T19:55:52"/>
    <n v="3"/>
    <n v="687.18"/>
    <n v="229.06"/>
    <x v="10"/>
    <x v="0"/>
    <x v="29"/>
    <x v="0"/>
    <s v="Angela Harris"/>
    <x v="2"/>
  </r>
  <r>
    <s v="T00178"/>
    <s v="C0173"/>
    <s v="P027"/>
    <d v="2024-01-05T13:14:07"/>
    <n v="2"/>
    <n v="458.12"/>
    <n v="229.06"/>
    <x v="7"/>
    <x v="0"/>
    <x v="29"/>
    <x v="0"/>
    <s v="Francisco Young"/>
    <x v="1"/>
  </r>
  <r>
    <s v="T00275"/>
    <s v="C0018"/>
    <s v="P027"/>
    <d v="2024-02-17T18:50:52"/>
    <n v="4"/>
    <n v="916.24"/>
    <n v="229.06"/>
    <x v="11"/>
    <x v="0"/>
    <x v="29"/>
    <x v="0"/>
    <s v="Tyler Haynes"/>
    <x v="3"/>
  </r>
  <r>
    <s v="T00326"/>
    <s v="C0019"/>
    <s v="P027"/>
    <d v="2024-06-14T11:41:17"/>
    <n v="3"/>
    <n v="687.18"/>
    <n v="229.06"/>
    <x v="9"/>
    <x v="0"/>
    <x v="29"/>
    <x v="0"/>
    <s v="Brandon Rodriguez"/>
    <x v="0"/>
  </r>
  <r>
    <s v="T00337"/>
    <s v="C0064"/>
    <s v="P027"/>
    <d v="2024-01-07T16:11:55"/>
    <n v="4"/>
    <n v="916.24"/>
    <n v="229.06"/>
    <x v="7"/>
    <x v="0"/>
    <x v="29"/>
    <x v="0"/>
    <s v="Martha Montgomery"/>
    <x v="0"/>
  </r>
  <r>
    <s v="T00453"/>
    <s v="C0034"/>
    <s v="P027"/>
    <d v="2024-07-10T19:53:08"/>
    <n v="4"/>
    <n v="916.24"/>
    <n v="229.06"/>
    <x v="10"/>
    <x v="0"/>
    <x v="29"/>
    <x v="0"/>
    <s v="Dalton Perez"/>
    <x v="3"/>
  </r>
  <r>
    <s v="T00739"/>
    <s v="C0098"/>
    <s v="P027"/>
    <d v="2024-04-26T07:31:56"/>
    <n v="2"/>
    <n v="458.12"/>
    <n v="229.06"/>
    <x v="2"/>
    <x v="0"/>
    <x v="29"/>
    <x v="0"/>
    <s v="Laura Gilbert"/>
    <x v="3"/>
  </r>
  <r>
    <s v="T00787"/>
    <s v="C0026"/>
    <s v="P027"/>
    <d v="2024-06-04T00:03:44"/>
    <n v="4"/>
    <n v="916.24"/>
    <n v="229.06"/>
    <x v="9"/>
    <x v="0"/>
    <x v="29"/>
    <x v="0"/>
    <s v="Sara Miller"/>
    <x v="3"/>
  </r>
  <r>
    <s v="T00871"/>
    <s v="C0084"/>
    <s v="P027"/>
    <d v="2024-03-12T11:15:01"/>
    <n v="4"/>
    <n v="916.24"/>
    <n v="229.06"/>
    <x v="3"/>
    <x v="0"/>
    <x v="29"/>
    <x v="0"/>
    <s v="Belinda Garner"/>
    <x v="1"/>
  </r>
  <r>
    <s v="T00951"/>
    <s v="C0197"/>
    <s v="P027"/>
    <d v="2024-12-27T18:20:31"/>
    <n v="2"/>
    <n v="458.12"/>
    <n v="229.06"/>
    <x v="4"/>
    <x v="0"/>
    <x v="29"/>
    <x v="0"/>
    <s v="Christina Harvey"/>
    <x v="0"/>
  </r>
  <r>
    <s v="T00045"/>
    <s v="C0113"/>
    <s v="P078"/>
    <d v="2024-07-09T02:53:14"/>
    <n v="4"/>
    <n v="164.72"/>
    <n v="41.18"/>
    <x v="10"/>
    <x v="0"/>
    <x v="30"/>
    <x v="3"/>
    <s v="Joseph Ortiz Jr."/>
    <x v="2"/>
  </r>
  <r>
    <s v="T00123"/>
    <s v="C0113"/>
    <s v="P078"/>
    <d v="2024-07-25T17:05:14"/>
    <n v="2"/>
    <n v="82.36"/>
    <n v="41.18"/>
    <x v="10"/>
    <x v="0"/>
    <x v="30"/>
    <x v="3"/>
    <s v="Joseph Ortiz Jr."/>
    <x v="2"/>
  </r>
  <r>
    <s v="T00164"/>
    <s v="C0062"/>
    <s v="P078"/>
    <d v="2024-07-10T08:49:17"/>
    <n v="3"/>
    <n v="123.54"/>
    <n v="41.18"/>
    <x v="10"/>
    <x v="0"/>
    <x v="30"/>
    <x v="3"/>
    <s v="Jeffery Hartman"/>
    <x v="0"/>
  </r>
  <r>
    <s v="T00186"/>
    <s v="C0098"/>
    <s v="P078"/>
    <d v="2024-04-02T07:44:01"/>
    <n v="1"/>
    <n v="41.18"/>
    <n v="41.18"/>
    <x v="2"/>
    <x v="0"/>
    <x v="30"/>
    <x v="3"/>
    <s v="Laura Gilbert"/>
    <x v="3"/>
  </r>
  <r>
    <s v="T00431"/>
    <s v="C0067"/>
    <s v="P078"/>
    <d v="2024-08-15T00:55:59"/>
    <n v="3"/>
    <n v="123.54"/>
    <n v="41.18"/>
    <x v="0"/>
    <x v="0"/>
    <x v="30"/>
    <x v="3"/>
    <s v="Carl Gonzalez"/>
    <x v="3"/>
  </r>
  <r>
    <s v="T00515"/>
    <s v="C0190"/>
    <s v="P078"/>
    <d v="2024-12-14T00:46:19"/>
    <n v="1"/>
    <n v="41.18"/>
    <n v="41.18"/>
    <x v="4"/>
    <x v="0"/>
    <x v="30"/>
    <x v="3"/>
    <s v="Alexander Lowe"/>
    <x v="2"/>
  </r>
  <r>
    <s v="T00522"/>
    <s v="C0160"/>
    <s v="P078"/>
    <d v="2024-03-03T09:40:08"/>
    <n v="4"/>
    <n v="164.72"/>
    <n v="41.18"/>
    <x v="3"/>
    <x v="0"/>
    <x v="30"/>
    <x v="3"/>
    <s v="Jodi Cook"/>
    <x v="3"/>
  </r>
  <r>
    <s v="T00592"/>
    <s v="C0060"/>
    <s v="P078"/>
    <d v="2024-09-03T07:19:28"/>
    <n v="2"/>
    <n v="82.36"/>
    <n v="41.18"/>
    <x v="6"/>
    <x v="0"/>
    <x v="30"/>
    <x v="3"/>
    <s v="James Murphy"/>
    <x v="0"/>
  </r>
  <r>
    <s v="T00635"/>
    <s v="C0166"/>
    <s v="P078"/>
    <d v="2024-07-25T02:34:05"/>
    <n v="4"/>
    <n v="164.72"/>
    <n v="41.18"/>
    <x v="10"/>
    <x v="0"/>
    <x v="30"/>
    <x v="3"/>
    <s v="John Rogers"/>
    <x v="0"/>
  </r>
  <r>
    <s v="T00816"/>
    <s v="C0172"/>
    <s v="P078"/>
    <d v="2024-09-25T06:56:25"/>
    <n v="2"/>
    <n v="82.36"/>
    <n v="41.18"/>
    <x v="6"/>
    <x v="0"/>
    <x v="30"/>
    <x v="3"/>
    <s v="Jamie Webb"/>
    <x v="0"/>
  </r>
  <r>
    <s v="T00048"/>
    <s v="C0043"/>
    <s v="P100"/>
    <d v="2024-04-23T22:46:40"/>
    <n v="2"/>
    <n v="252.68"/>
    <n v="126.34"/>
    <x v="2"/>
    <x v="0"/>
    <x v="31"/>
    <x v="1"/>
    <s v="Sandy Short MD"/>
    <x v="1"/>
  </r>
  <r>
    <s v="T00115"/>
    <s v="C0161"/>
    <s v="P100"/>
    <d v="2024-03-10T02:22:50"/>
    <n v="1"/>
    <n v="126.34"/>
    <n v="126.34"/>
    <x v="3"/>
    <x v="0"/>
    <x v="31"/>
    <x v="1"/>
    <s v="Jessica Warren"/>
    <x v="1"/>
  </r>
  <r>
    <s v="T00283"/>
    <s v="C0109"/>
    <s v="P100"/>
    <d v="2024-07-16T14:50:07"/>
    <n v="4"/>
    <n v="505.36"/>
    <n v="126.34"/>
    <x v="10"/>
    <x v="0"/>
    <x v="31"/>
    <x v="1"/>
    <s v="Abigail Jones"/>
    <x v="3"/>
  </r>
  <r>
    <s v="T00301"/>
    <s v="C0109"/>
    <s v="P100"/>
    <d v="2024-07-13T08:15:45"/>
    <n v="2"/>
    <n v="252.68"/>
    <n v="126.34"/>
    <x v="10"/>
    <x v="0"/>
    <x v="31"/>
    <x v="1"/>
    <s v="Abigail Jones"/>
    <x v="3"/>
  </r>
  <r>
    <s v="T00740"/>
    <s v="C0156"/>
    <s v="P100"/>
    <d v="2024-08-24T19:10:31"/>
    <n v="4"/>
    <n v="505.36"/>
    <n v="126.34"/>
    <x v="0"/>
    <x v="0"/>
    <x v="31"/>
    <x v="1"/>
    <s v="William Adams"/>
    <x v="3"/>
  </r>
  <r>
    <s v="T00820"/>
    <s v="C0077"/>
    <s v="P100"/>
    <d v="2024-03-11T10:55:51"/>
    <n v="2"/>
    <n v="252.68"/>
    <n v="126.34"/>
    <x v="3"/>
    <x v="0"/>
    <x v="31"/>
    <x v="1"/>
    <s v="Scott Sims"/>
    <x v="2"/>
  </r>
  <r>
    <s v="T00049"/>
    <s v="C0148"/>
    <s v="P039"/>
    <d v="2024-06-23T14:05:49"/>
    <n v="3"/>
    <n v="1291.77"/>
    <n v="430.59"/>
    <x v="9"/>
    <x v="0"/>
    <x v="32"/>
    <x v="0"/>
    <s v="Matthew Rogers"/>
    <x v="2"/>
  </r>
  <r>
    <s v="T00086"/>
    <s v="C0168"/>
    <s v="P039"/>
    <d v="2024-07-14T14:57:44"/>
    <n v="3"/>
    <n v="1291.77"/>
    <n v="430.59"/>
    <x v="10"/>
    <x v="0"/>
    <x v="32"/>
    <x v="0"/>
    <s v="Karen Clements MD"/>
    <x v="2"/>
  </r>
  <r>
    <s v="T00090"/>
    <s v="C0072"/>
    <s v="P039"/>
    <d v="2024-03-10T16:04:33"/>
    <n v="4"/>
    <n v="1722.36"/>
    <n v="430.59"/>
    <x v="3"/>
    <x v="0"/>
    <x v="32"/>
    <x v="0"/>
    <s v="Sarah Scott"/>
    <x v="3"/>
  </r>
  <r>
    <s v="T00198"/>
    <s v="C0048"/>
    <s v="P039"/>
    <d v="2024-09-17T07:53:30"/>
    <n v="1"/>
    <n v="430.59"/>
    <n v="430.59"/>
    <x v="6"/>
    <x v="0"/>
    <x v="32"/>
    <x v="0"/>
    <s v="Matthew Park"/>
    <x v="2"/>
  </r>
  <r>
    <s v="T00256"/>
    <s v="C0192"/>
    <s v="P039"/>
    <d v="2024-07-30T12:47:07"/>
    <n v="3"/>
    <n v="1291.77"/>
    <n v="430.59"/>
    <x v="10"/>
    <x v="0"/>
    <x v="32"/>
    <x v="0"/>
    <s v="Sarah Arias"/>
    <x v="2"/>
  </r>
  <r>
    <s v="T00348"/>
    <s v="C0005"/>
    <s v="P039"/>
    <d v="2024-03-15T04:08:59"/>
    <n v="2"/>
    <n v="861.18"/>
    <n v="430.59"/>
    <x v="3"/>
    <x v="0"/>
    <x v="32"/>
    <x v="0"/>
    <s v="Laura Weber"/>
    <x v="1"/>
  </r>
  <r>
    <s v="T00391"/>
    <s v="C0096"/>
    <s v="P039"/>
    <d v="2024-08-02T09:54:08"/>
    <n v="4"/>
    <n v="1722.36"/>
    <n v="430.59"/>
    <x v="0"/>
    <x v="0"/>
    <x v="32"/>
    <x v="0"/>
    <s v="Benjamin Mcclure"/>
    <x v="2"/>
  </r>
  <r>
    <s v="T00472"/>
    <s v="C0016"/>
    <s v="P039"/>
    <d v="2024-07-02T06:30:26"/>
    <n v="1"/>
    <n v="430.59"/>
    <n v="430.59"/>
    <x v="10"/>
    <x v="0"/>
    <x v="32"/>
    <x v="0"/>
    <s v="Emily Woods"/>
    <x v="3"/>
  </r>
  <r>
    <s v="T00480"/>
    <s v="C0102"/>
    <s v="P039"/>
    <d v="2024-08-02T03:34:50"/>
    <n v="3"/>
    <n v="1291.77"/>
    <n v="430.59"/>
    <x v="0"/>
    <x v="0"/>
    <x v="32"/>
    <x v="0"/>
    <s v="Michael Atkinson"/>
    <x v="2"/>
  </r>
  <r>
    <s v="T00523"/>
    <s v="C0114"/>
    <s v="P039"/>
    <d v="2024-03-15T12:05:37"/>
    <n v="3"/>
    <n v="1291.77"/>
    <n v="430.59"/>
    <x v="3"/>
    <x v="0"/>
    <x v="32"/>
    <x v="0"/>
    <s v="Benjamin Anderson"/>
    <x v="0"/>
  </r>
  <r>
    <s v="T00555"/>
    <s v="C0088"/>
    <s v="P039"/>
    <d v="2024-12-15T04:43:29"/>
    <n v="1"/>
    <n v="430.59"/>
    <n v="430.59"/>
    <x v="4"/>
    <x v="0"/>
    <x v="32"/>
    <x v="0"/>
    <s v="Carlos Murray"/>
    <x v="1"/>
  </r>
  <r>
    <s v="T00665"/>
    <s v="C0053"/>
    <s v="P039"/>
    <d v="2024-11-01T12:16:45"/>
    <n v="4"/>
    <n v="1722.36"/>
    <n v="430.59"/>
    <x v="5"/>
    <x v="0"/>
    <x v="32"/>
    <x v="0"/>
    <s v="Albert Burke"/>
    <x v="0"/>
  </r>
  <r>
    <s v="T00050"/>
    <s v="C0124"/>
    <s v="P016"/>
    <d v="2024-10-07T07:58:38"/>
    <n v="1"/>
    <n v="330.05"/>
    <n v="330.05"/>
    <x v="8"/>
    <x v="0"/>
    <x v="33"/>
    <x v="1"/>
    <s v="Lindsay Perez"/>
    <x v="0"/>
  </r>
  <r>
    <s v="T00056"/>
    <s v="C0192"/>
    <s v="P016"/>
    <d v="2024-02-07T14:37:55"/>
    <n v="1"/>
    <n v="330.05"/>
    <n v="330.05"/>
    <x v="11"/>
    <x v="0"/>
    <x v="33"/>
    <x v="1"/>
    <s v="Sarah Arias"/>
    <x v="2"/>
  </r>
  <r>
    <s v="T00167"/>
    <s v="C0153"/>
    <s v="P016"/>
    <d v="2024-07-05T11:53:41"/>
    <n v="3"/>
    <n v="990.15"/>
    <n v="330.05"/>
    <x v="10"/>
    <x v="0"/>
    <x v="33"/>
    <x v="1"/>
    <s v="Justin Smith"/>
    <x v="2"/>
  </r>
  <r>
    <s v="T00368"/>
    <s v="C0190"/>
    <s v="P016"/>
    <d v="2024-05-16T09:05:38"/>
    <n v="4"/>
    <n v="1320.2"/>
    <n v="330.05"/>
    <x v="1"/>
    <x v="0"/>
    <x v="33"/>
    <x v="1"/>
    <s v="Alexander Lowe"/>
    <x v="2"/>
  </r>
  <r>
    <s v="T00579"/>
    <s v="C0051"/>
    <s v="P016"/>
    <d v="2024-12-16T17:36:31"/>
    <n v="1"/>
    <n v="330.05"/>
    <n v="330.05"/>
    <x v="4"/>
    <x v="0"/>
    <x v="33"/>
    <x v="1"/>
    <s v="Nicholas Ellis"/>
    <x v="0"/>
  </r>
  <r>
    <s v="T00683"/>
    <s v="C0111"/>
    <s v="P016"/>
    <d v="2024-01-27T21:34:25"/>
    <n v="4"/>
    <n v="1320.2"/>
    <n v="330.05"/>
    <x v="7"/>
    <x v="0"/>
    <x v="33"/>
    <x v="1"/>
    <s v="Roger David"/>
    <x v="0"/>
  </r>
  <r>
    <s v="T00700"/>
    <s v="C0016"/>
    <s v="P016"/>
    <d v="2024-08-15T10:18:31"/>
    <n v="1"/>
    <n v="330.05"/>
    <n v="330.05"/>
    <x v="0"/>
    <x v="0"/>
    <x v="33"/>
    <x v="1"/>
    <s v="Emily Woods"/>
    <x v="3"/>
  </r>
  <r>
    <s v="T00802"/>
    <s v="C0046"/>
    <s v="P016"/>
    <d v="2024-09-25T01:45:49"/>
    <n v="3"/>
    <n v="990.15"/>
    <n v="330.05"/>
    <x v="6"/>
    <x v="0"/>
    <x v="33"/>
    <x v="1"/>
    <s v="Beth Cardenas"/>
    <x v="3"/>
  </r>
  <r>
    <s v="T00942"/>
    <s v="C0105"/>
    <s v="P016"/>
    <d v="2024-06-19T06:55:10"/>
    <n v="4"/>
    <n v="1320.2"/>
    <n v="330.05"/>
    <x v="9"/>
    <x v="0"/>
    <x v="33"/>
    <x v="1"/>
    <s v="Ryan Hampton"/>
    <x v="0"/>
  </r>
  <r>
    <s v="T00051"/>
    <s v="C0097"/>
    <s v="P022"/>
    <d v="2024-03-23T05:58:54"/>
    <n v="1"/>
    <n v="137.54"/>
    <n v="137.54"/>
    <x v="3"/>
    <x v="0"/>
    <x v="34"/>
    <x v="3"/>
    <s v="Tina Ford"/>
    <x v="1"/>
  </r>
  <r>
    <s v="T00160"/>
    <s v="C0065"/>
    <s v="P022"/>
    <d v="2024-07-29T06:59:14"/>
    <n v="3"/>
    <n v="412.62"/>
    <n v="137.54"/>
    <x v="10"/>
    <x v="0"/>
    <x v="34"/>
    <x v="3"/>
    <s v="Gerald Hines"/>
    <x v="3"/>
  </r>
  <r>
    <s v="T00252"/>
    <s v="C0154"/>
    <s v="P022"/>
    <d v="2024-06-12T22:59:30"/>
    <n v="1"/>
    <n v="137.54"/>
    <n v="137.54"/>
    <x v="9"/>
    <x v="0"/>
    <x v="34"/>
    <x v="3"/>
    <s v="Robert Sharp"/>
    <x v="3"/>
  </r>
  <r>
    <s v="T00271"/>
    <s v="C0035"/>
    <s v="P022"/>
    <d v="2024-04-29T19:45:24"/>
    <n v="3"/>
    <n v="412.62"/>
    <n v="137.54"/>
    <x v="2"/>
    <x v="0"/>
    <x v="34"/>
    <x v="3"/>
    <s v="Brianna Richardson"/>
    <x v="3"/>
  </r>
  <r>
    <s v="T00296"/>
    <s v="C0179"/>
    <s v="P022"/>
    <d v="2024-07-23T09:15:48"/>
    <n v="3"/>
    <n v="412.62"/>
    <n v="137.54"/>
    <x v="10"/>
    <x v="0"/>
    <x v="34"/>
    <x v="3"/>
    <s v="Donald Miller"/>
    <x v="0"/>
  </r>
  <r>
    <s v="T00300"/>
    <s v="C0160"/>
    <s v="P022"/>
    <d v="2024-08-16T08:44:30"/>
    <n v="4"/>
    <n v="550.16"/>
    <n v="137.54"/>
    <x v="0"/>
    <x v="0"/>
    <x v="34"/>
    <x v="3"/>
    <s v="Jodi Cook"/>
    <x v="3"/>
  </r>
  <r>
    <s v="T00414"/>
    <s v="C0194"/>
    <s v="P022"/>
    <d v="2024-03-31T03:46:52"/>
    <n v="3"/>
    <n v="412.62"/>
    <n v="137.54"/>
    <x v="3"/>
    <x v="0"/>
    <x v="34"/>
    <x v="3"/>
    <s v="Stacy Cook"/>
    <x v="3"/>
  </r>
  <r>
    <s v="T00481"/>
    <s v="C0188"/>
    <s v="P022"/>
    <d v="2024-08-30T20:51:44"/>
    <n v="3"/>
    <n v="412.62"/>
    <n v="137.54"/>
    <x v="0"/>
    <x v="0"/>
    <x v="34"/>
    <x v="3"/>
    <s v="Anna Ball"/>
    <x v="2"/>
  </r>
  <r>
    <s v="T00509"/>
    <s v="C0025"/>
    <s v="P022"/>
    <d v="2024-08-13T22:51:21"/>
    <n v="1"/>
    <n v="137.54"/>
    <n v="137.54"/>
    <x v="0"/>
    <x v="0"/>
    <x v="34"/>
    <x v="3"/>
    <s v="Gregory Odom"/>
    <x v="2"/>
  </r>
  <r>
    <s v="T00612"/>
    <s v="C0140"/>
    <s v="P022"/>
    <d v="2024-10-15T18:21:07"/>
    <n v="1"/>
    <n v="137.54"/>
    <n v="137.54"/>
    <x v="8"/>
    <x v="0"/>
    <x v="34"/>
    <x v="3"/>
    <s v="Gregory Estrada"/>
    <x v="1"/>
  </r>
  <r>
    <s v="T00742"/>
    <s v="C0124"/>
    <s v="P022"/>
    <d v="2024-03-23T05:53:50"/>
    <n v="2"/>
    <n v="275.08"/>
    <n v="137.54"/>
    <x v="3"/>
    <x v="0"/>
    <x v="34"/>
    <x v="3"/>
    <s v="Lindsay Perez"/>
    <x v="0"/>
  </r>
  <r>
    <s v="T00761"/>
    <s v="C0199"/>
    <s v="P022"/>
    <d v="2024-10-01T05:57:09"/>
    <n v="4"/>
    <n v="550.16"/>
    <n v="137.54"/>
    <x v="8"/>
    <x v="0"/>
    <x v="34"/>
    <x v="3"/>
    <s v="Andrea Jenkins"/>
    <x v="0"/>
  </r>
  <r>
    <s v="T00886"/>
    <s v="C0104"/>
    <s v="P022"/>
    <d v="2024-10-28T14:36:09"/>
    <n v="3"/>
    <n v="412.62"/>
    <n v="137.54"/>
    <x v="8"/>
    <x v="0"/>
    <x v="34"/>
    <x v="3"/>
    <s v="Laura Bennett"/>
    <x v="2"/>
  </r>
  <r>
    <s v="T00895"/>
    <s v="C0121"/>
    <s v="P022"/>
    <d v="2024-05-03T18:35:03"/>
    <n v="3"/>
    <n v="412.62"/>
    <n v="137.54"/>
    <x v="1"/>
    <x v="0"/>
    <x v="34"/>
    <x v="3"/>
    <s v="Mark Atkinson"/>
    <x v="0"/>
  </r>
  <r>
    <s v="T00932"/>
    <s v="C0001"/>
    <s v="P022"/>
    <d v="2024-09-17T09:01:18"/>
    <n v="3"/>
    <n v="412.62"/>
    <n v="137.54"/>
    <x v="6"/>
    <x v="0"/>
    <x v="34"/>
    <x v="3"/>
    <s v="Lawrence Carroll"/>
    <x v="2"/>
  </r>
  <r>
    <s v="T00054"/>
    <s v="C0085"/>
    <s v="P021"/>
    <d v="2024-02-05T07:45:31"/>
    <n v="3"/>
    <n v="1007.52"/>
    <n v="335.84"/>
    <x v="11"/>
    <x v="0"/>
    <x v="35"/>
    <x v="3"/>
    <s v="Richard Brown"/>
    <x v="2"/>
  </r>
  <r>
    <s v="T00075"/>
    <s v="C0039"/>
    <s v="P021"/>
    <d v="2024-10-27T13:50:07"/>
    <n v="3"/>
    <n v="1007.52"/>
    <n v="335.84"/>
    <x v="8"/>
    <x v="0"/>
    <x v="35"/>
    <x v="3"/>
    <s v="Angela Harris"/>
    <x v="2"/>
  </r>
  <r>
    <s v="T00299"/>
    <s v="C0098"/>
    <s v="P021"/>
    <d v="2024-08-27T22:57:39"/>
    <n v="1"/>
    <n v="335.84"/>
    <n v="335.84"/>
    <x v="0"/>
    <x v="0"/>
    <x v="35"/>
    <x v="3"/>
    <s v="Laura Gilbert"/>
    <x v="3"/>
  </r>
  <r>
    <s v="T00440"/>
    <s v="C0136"/>
    <s v="P021"/>
    <d v="2024-07-24T00:20:52"/>
    <n v="3"/>
    <n v="1007.52"/>
    <n v="335.84"/>
    <x v="10"/>
    <x v="0"/>
    <x v="35"/>
    <x v="3"/>
    <s v="Kristen Holder"/>
    <x v="1"/>
  </r>
  <r>
    <s v="T00457"/>
    <s v="C0158"/>
    <s v="P021"/>
    <d v="2024-07-18T20:01:21"/>
    <n v="1"/>
    <n v="335.84"/>
    <n v="335.84"/>
    <x v="10"/>
    <x v="0"/>
    <x v="35"/>
    <x v="3"/>
    <s v="Wendy Browning"/>
    <x v="2"/>
  </r>
  <r>
    <s v="T00687"/>
    <s v="C0182"/>
    <s v="P021"/>
    <d v="2024-03-31T22:56:31"/>
    <n v="4"/>
    <n v="1343.36"/>
    <n v="335.84"/>
    <x v="3"/>
    <x v="0"/>
    <x v="35"/>
    <x v="3"/>
    <s v="Joshua Preston"/>
    <x v="0"/>
  </r>
  <r>
    <s v="T00737"/>
    <s v="C0157"/>
    <s v="P021"/>
    <d v="2024-05-19T06:37:56"/>
    <n v="1"/>
    <n v="335.84"/>
    <n v="335.84"/>
    <x v="1"/>
    <x v="0"/>
    <x v="35"/>
    <x v="3"/>
    <s v="Miguel Wong"/>
    <x v="3"/>
  </r>
  <r>
    <s v="T00763"/>
    <s v="C0185"/>
    <s v="P021"/>
    <d v="2024-04-14T23:09:04"/>
    <n v="3"/>
    <n v="1007.52"/>
    <n v="335.84"/>
    <x v="2"/>
    <x v="0"/>
    <x v="35"/>
    <x v="3"/>
    <s v="Kathleen Logan"/>
    <x v="3"/>
  </r>
  <r>
    <s v="T00807"/>
    <s v="C0086"/>
    <s v="P021"/>
    <d v="2024-10-23T17:24:22"/>
    <n v="1"/>
    <n v="335.84"/>
    <n v="335.84"/>
    <x v="8"/>
    <x v="0"/>
    <x v="35"/>
    <x v="3"/>
    <s v="Stephanie Peterson"/>
    <x v="0"/>
  </r>
  <r>
    <s v="T00857"/>
    <s v="C0080"/>
    <s v="P021"/>
    <d v="2024-03-12T15:48:24"/>
    <n v="3"/>
    <n v="1007.52"/>
    <n v="335.84"/>
    <x v="3"/>
    <x v="0"/>
    <x v="35"/>
    <x v="3"/>
    <s v="David Gonzalez"/>
    <x v="1"/>
  </r>
  <r>
    <s v="T00877"/>
    <s v="C0137"/>
    <s v="P021"/>
    <d v="2024-01-31T15:36:46"/>
    <n v="2"/>
    <n v="671.68"/>
    <n v="335.84"/>
    <x v="7"/>
    <x v="0"/>
    <x v="35"/>
    <x v="3"/>
    <s v="Robert Gardner"/>
    <x v="2"/>
  </r>
  <r>
    <s v="T00055"/>
    <s v="C0177"/>
    <s v="P072"/>
    <d v="2024-06-12T20:54:36"/>
    <n v="2"/>
    <n v="798.68"/>
    <n v="399.34"/>
    <x v="9"/>
    <x v="0"/>
    <x v="36"/>
    <x v="0"/>
    <s v="Julia Kelly"/>
    <x v="1"/>
  </r>
  <r>
    <s v="T00162"/>
    <s v="C0045"/>
    <s v="P072"/>
    <d v="2024-08-26T13:10:31"/>
    <n v="3"/>
    <n v="1198.02"/>
    <n v="399.34"/>
    <x v="0"/>
    <x v="0"/>
    <x v="36"/>
    <x v="0"/>
    <s v="Michael Williams"/>
    <x v="1"/>
  </r>
  <r>
    <s v="T00172"/>
    <s v="C0021"/>
    <s v="P072"/>
    <d v="2024-07-14T06:50:22"/>
    <n v="2"/>
    <n v="798.68"/>
    <n v="399.34"/>
    <x v="10"/>
    <x v="0"/>
    <x v="36"/>
    <x v="0"/>
    <s v="Robert Blanchard"/>
    <x v="1"/>
  </r>
  <r>
    <s v="T00529"/>
    <s v="C0152"/>
    <s v="P072"/>
    <d v="2024-10-21T06:20:03"/>
    <n v="3"/>
    <n v="1198.02"/>
    <n v="399.34"/>
    <x v="8"/>
    <x v="0"/>
    <x v="36"/>
    <x v="0"/>
    <s v="Justin Evans"/>
    <x v="2"/>
  </r>
  <r>
    <s v="T00929"/>
    <s v="C0068"/>
    <s v="P072"/>
    <d v="2024-12-24T23:45:11"/>
    <n v="3"/>
    <n v="1198.02"/>
    <n v="399.34"/>
    <x v="4"/>
    <x v="0"/>
    <x v="36"/>
    <x v="0"/>
    <s v="Mark Cox"/>
    <x v="3"/>
  </r>
  <r>
    <s v="T00994"/>
    <s v="C0040"/>
    <s v="P072"/>
    <d v="2024-01-06T21:49:35"/>
    <n v="2"/>
    <n v="798.68"/>
    <n v="399.34"/>
    <x v="7"/>
    <x v="0"/>
    <x v="36"/>
    <x v="0"/>
    <s v="Michael Harrell"/>
    <x v="1"/>
  </r>
  <r>
    <s v="T00057"/>
    <s v="C0062"/>
    <s v="P059"/>
    <d v="2024-07-03T07:10:58"/>
    <n v="3"/>
    <n v="909.6"/>
    <n v="303.2"/>
    <x v="10"/>
    <x v="0"/>
    <x v="37"/>
    <x v="1"/>
    <s v="Jeffery Hartman"/>
    <x v="0"/>
  </r>
  <r>
    <s v="T00062"/>
    <s v="C0009"/>
    <s v="P059"/>
    <d v="2024-10-12T06:41:00"/>
    <n v="1"/>
    <n v="303.2"/>
    <n v="303.2"/>
    <x v="8"/>
    <x v="0"/>
    <x v="37"/>
    <x v="1"/>
    <s v="Joy Clark"/>
    <x v="0"/>
  </r>
  <r>
    <s v="T00131"/>
    <s v="C0029"/>
    <s v="P059"/>
    <d v="2024-06-13T02:56:04"/>
    <n v="1"/>
    <n v="303.2"/>
    <n v="303.2"/>
    <x v="9"/>
    <x v="0"/>
    <x v="37"/>
    <x v="1"/>
    <s v="Erin Manning"/>
    <x v="3"/>
  </r>
  <r>
    <s v="T00188"/>
    <s v="C0195"/>
    <s v="P059"/>
    <d v="2024-05-21T03:08:56"/>
    <n v="3"/>
    <n v="909.6"/>
    <n v="303.2"/>
    <x v="1"/>
    <x v="0"/>
    <x v="37"/>
    <x v="1"/>
    <s v="Jeremy Mclaughlin"/>
    <x v="2"/>
  </r>
  <r>
    <s v="T00282"/>
    <s v="C0145"/>
    <s v="P059"/>
    <d v="2024-11-26T07:35:05"/>
    <n v="1"/>
    <n v="303.2"/>
    <n v="303.2"/>
    <x v="5"/>
    <x v="0"/>
    <x v="37"/>
    <x v="1"/>
    <s v="Wayne Stone"/>
    <x v="1"/>
  </r>
  <r>
    <s v="T00284"/>
    <s v="C0022"/>
    <s v="P059"/>
    <d v="2024-01-15T07:06:38"/>
    <n v="4"/>
    <n v="1212.8"/>
    <n v="303.2"/>
    <x v="7"/>
    <x v="0"/>
    <x v="37"/>
    <x v="1"/>
    <s v="Teresa Esparza"/>
    <x v="1"/>
  </r>
  <r>
    <s v="T00295"/>
    <s v="C0087"/>
    <s v="P059"/>
    <d v="2024-07-22T09:54:09"/>
    <n v="3"/>
    <n v="909.6"/>
    <n v="303.2"/>
    <x v="10"/>
    <x v="0"/>
    <x v="37"/>
    <x v="1"/>
    <s v="Travis Campbell"/>
    <x v="2"/>
  </r>
  <r>
    <s v="T00377"/>
    <s v="C0179"/>
    <s v="P059"/>
    <d v="2024-01-22T19:36:33"/>
    <n v="1"/>
    <n v="303.2"/>
    <n v="303.2"/>
    <x v="7"/>
    <x v="0"/>
    <x v="37"/>
    <x v="1"/>
    <s v="Donald Miller"/>
    <x v="0"/>
  </r>
  <r>
    <s v="T00400"/>
    <s v="C0175"/>
    <s v="P059"/>
    <d v="2024-04-24T00:16:33"/>
    <n v="2"/>
    <n v="606.4"/>
    <n v="303.2"/>
    <x v="2"/>
    <x v="0"/>
    <x v="37"/>
    <x v="1"/>
    <s v="Matthew Johnson"/>
    <x v="1"/>
  </r>
  <r>
    <s v="T00638"/>
    <s v="C0100"/>
    <s v="P059"/>
    <d v="2024-04-27T05:29:48"/>
    <n v="3"/>
    <n v="909.6"/>
    <n v="303.2"/>
    <x v="2"/>
    <x v="0"/>
    <x v="37"/>
    <x v="1"/>
    <s v="Clinton Gomez"/>
    <x v="0"/>
  </r>
  <r>
    <s v="T00674"/>
    <s v="C0024"/>
    <s v="P059"/>
    <d v="2024-04-14T01:19:59"/>
    <n v="3"/>
    <n v="909.6"/>
    <n v="303.2"/>
    <x v="2"/>
    <x v="0"/>
    <x v="37"/>
    <x v="1"/>
    <s v="Michele Cooley"/>
    <x v="3"/>
  </r>
  <r>
    <s v="T00702"/>
    <s v="C0104"/>
    <s v="P059"/>
    <d v="2024-05-20T13:15:04"/>
    <n v="4"/>
    <n v="1212.8"/>
    <n v="303.2"/>
    <x v="1"/>
    <x v="0"/>
    <x v="37"/>
    <x v="1"/>
    <s v="Laura Bennett"/>
    <x v="2"/>
  </r>
  <r>
    <s v="T00705"/>
    <s v="C0027"/>
    <s v="P059"/>
    <d v="2024-06-08T07:23:21"/>
    <n v="4"/>
    <n v="1212.8"/>
    <n v="303.2"/>
    <x v="9"/>
    <x v="0"/>
    <x v="37"/>
    <x v="1"/>
    <s v="Justin Heath"/>
    <x v="1"/>
  </r>
  <r>
    <s v="T00775"/>
    <s v="C0156"/>
    <s v="P059"/>
    <d v="2024-10-05T06:56:28"/>
    <n v="1"/>
    <n v="303.2"/>
    <n v="303.2"/>
    <x v="8"/>
    <x v="0"/>
    <x v="37"/>
    <x v="1"/>
    <s v="William Adams"/>
    <x v="3"/>
  </r>
  <r>
    <s v="T00806"/>
    <s v="C0062"/>
    <s v="P059"/>
    <d v="2024-01-04T21:05:07"/>
    <n v="2"/>
    <n v="606.4"/>
    <n v="303.2"/>
    <x v="7"/>
    <x v="0"/>
    <x v="37"/>
    <x v="1"/>
    <s v="Jeffery Hartman"/>
    <x v="0"/>
  </r>
  <r>
    <s v="T00854"/>
    <s v="C0017"/>
    <s v="P059"/>
    <d v="2024-07-14T10:29:11"/>
    <n v="1"/>
    <n v="303.2"/>
    <n v="303.2"/>
    <x v="10"/>
    <x v="0"/>
    <x v="37"/>
    <x v="1"/>
    <s v="Jennifer King"/>
    <x v="0"/>
  </r>
  <r>
    <s v="T00882"/>
    <s v="C0156"/>
    <s v="P059"/>
    <d v="2024-09-21T14:11:57"/>
    <n v="3"/>
    <n v="909.6"/>
    <n v="303.2"/>
    <x v="6"/>
    <x v="0"/>
    <x v="37"/>
    <x v="1"/>
    <s v="William Adams"/>
    <x v="3"/>
  </r>
  <r>
    <s v="T00906"/>
    <s v="C0129"/>
    <s v="P059"/>
    <d v="2024-10-10T12:25:03"/>
    <n v="4"/>
    <n v="1212.8"/>
    <n v="303.2"/>
    <x v="8"/>
    <x v="0"/>
    <x v="37"/>
    <x v="1"/>
    <s v="Marcus Livingston"/>
    <x v="2"/>
  </r>
  <r>
    <s v="T00948"/>
    <s v="C0098"/>
    <s v="P059"/>
    <d v="2024-01-20T12:30:32"/>
    <n v="2"/>
    <n v="606.4"/>
    <n v="303.2"/>
    <x v="7"/>
    <x v="0"/>
    <x v="37"/>
    <x v="1"/>
    <s v="Laura Gilbert"/>
    <x v="3"/>
  </r>
  <r>
    <s v="T00058"/>
    <s v="C0106"/>
    <s v="P031"/>
    <d v="2024-09-18T09:38:21"/>
    <n v="2"/>
    <n v="392.8"/>
    <n v="196.4"/>
    <x v="6"/>
    <x v="0"/>
    <x v="29"/>
    <x v="0"/>
    <s v="Amanda Mcguire"/>
    <x v="1"/>
  </r>
  <r>
    <s v="T00653"/>
    <s v="C0028"/>
    <s v="P031"/>
    <d v="2024-07-12T13:17:08"/>
    <n v="4"/>
    <n v="785.6"/>
    <n v="196.4"/>
    <x v="10"/>
    <x v="0"/>
    <x v="29"/>
    <x v="0"/>
    <s v="Jennifer Pena"/>
    <x v="1"/>
  </r>
  <r>
    <s v="T00792"/>
    <s v="C0105"/>
    <s v="P031"/>
    <d v="2024-01-11T06:02:11"/>
    <n v="1"/>
    <n v="196.4"/>
    <n v="196.4"/>
    <x v="7"/>
    <x v="0"/>
    <x v="29"/>
    <x v="0"/>
    <s v="Ryan Hampton"/>
    <x v="0"/>
  </r>
  <r>
    <s v="T00815"/>
    <s v="C0008"/>
    <s v="P031"/>
    <d v="2024-03-26T20:30:49"/>
    <n v="2"/>
    <n v="392.8"/>
    <n v="196.4"/>
    <x v="3"/>
    <x v="0"/>
    <x v="29"/>
    <x v="0"/>
    <s v="David Li"/>
    <x v="3"/>
  </r>
  <r>
    <s v="T00059"/>
    <s v="C0107"/>
    <s v="P042"/>
    <d v="2024-06-29T13:17:07"/>
    <n v="1"/>
    <n v="379.44"/>
    <n v="379.44"/>
    <x v="9"/>
    <x v="0"/>
    <x v="36"/>
    <x v="0"/>
    <s v="Dana Cantrell"/>
    <x v="2"/>
  </r>
  <r>
    <s v="T00344"/>
    <s v="C0047"/>
    <s v="P042"/>
    <d v="2024-01-17T10:01:00"/>
    <n v="3"/>
    <n v="1138.32"/>
    <n v="379.44"/>
    <x v="7"/>
    <x v="0"/>
    <x v="36"/>
    <x v="0"/>
    <s v="Samantha Frank"/>
    <x v="3"/>
  </r>
  <r>
    <s v="T00484"/>
    <s v="C0013"/>
    <s v="P042"/>
    <d v="2024-02-24T20:08:07"/>
    <n v="2"/>
    <n v="758.88"/>
    <n v="379.44"/>
    <x v="11"/>
    <x v="0"/>
    <x v="36"/>
    <x v="0"/>
    <s v="Lauren Buchanan"/>
    <x v="2"/>
  </r>
  <r>
    <s v="T00514"/>
    <s v="C0032"/>
    <s v="P042"/>
    <d v="2024-11-27T20:42:52"/>
    <n v="1"/>
    <n v="379.44"/>
    <n v="379.44"/>
    <x v="5"/>
    <x v="0"/>
    <x v="36"/>
    <x v="0"/>
    <s v="Dustin Campbell"/>
    <x v="2"/>
  </r>
  <r>
    <s v="T00693"/>
    <s v="C0122"/>
    <s v="P042"/>
    <d v="2024-12-17T19:17:17"/>
    <n v="4"/>
    <n v="1517.76"/>
    <n v="379.44"/>
    <x v="4"/>
    <x v="0"/>
    <x v="36"/>
    <x v="0"/>
    <s v="Corey Ruiz"/>
    <x v="3"/>
  </r>
  <r>
    <s v="T00695"/>
    <s v="C0090"/>
    <s v="P042"/>
    <d v="2024-09-11T19:59:24"/>
    <n v="3"/>
    <n v="1138.32"/>
    <n v="379.44"/>
    <x v="6"/>
    <x v="0"/>
    <x v="36"/>
    <x v="0"/>
    <s v="Charles Hamilton"/>
    <x v="1"/>
  </r>
  <r>
    <s v="T00861"/>
    <s v="C0141"/>
    <s v="P042"/>
    <d v="2024-09-26T21:52:56"/>
    <n v="4"/>
    <n v="1517.76"/>
    <n v="379.44"/>
    <x v="6"/>
    <x v="0"/>
    <x v="36"/>
    <x v="0"/>
    <s v="Paul Parsons"/>
    <x v="0"/>
  </r>
  <r>
    <s v="T00973"/>
    <s v="C0084"/>
    <s v="P042"/>
    <d v="2024-07-12T22:15:21"/>
    <n v="3"/>
    <n v="1138.32"/>
    <n v="379.44"/>
    <x v="10"/>
    <x v="0"/>
    <x v="36"/>
    <x v="0"/>
    <s v="Belinda Garner"/>
    <x v="1"/>
  </r>
  <r>
    <s v="T00060"/>
    <s v="C0054"/>
    <s v="P074"/>
    <d v="2024-05-06T13:06:06"/>
    <n v="4"/>
    <n v="1182.32"/>
    <n v="295.58"/>
    <x v="1"/>
    <x v="0"/>
    <x v="38"/>
    <x v="3"/>
    <s v="Bruce Rhodes"/>
    <x v="1"/>
  </r>
  <r>
    <s v="T00152"/>
    <s v="C0144"/>
    <s v="P074"/>
    <d v="2024-04-17T01:46:23"/>
    <n v="4"/>
    <n v="1182.32"/>
    <n v="295.58"/>
    <x v="2"/>
    <x v="0"/>
    <x v="38"/>
    <x v="3"/>
    <s v="Andrea Hart"/>
    <x v="3"/>
  </r>
  <r>
    <s v="T00217"/>
    <s v="C0047"/>
    <s v="P074"/>
    <d v="2024-02-28T06:05:22"/>
    <n v="1"/>
    <n v="295.58"/>
    <n v="295.58"/>
    <x v="11"/>
    <x v="0"/>
    <x v="38"/>
    <x v="3"/>
    <s v="Samantha Frank"/>
    <x v="3"/>
  </r>
  <r>
    <s v="T00223"/>
    <s v="C0163"/>
    <s v="P074"/>
    <d v="2024-04-29T10:25:40"/>
    <n v="1"/>
    <n v="295.58"/>
    <n v="295.58"/>
    <x v="2"/>
    <x v="0"/>
    <x v="38"/>
    <x v="3"/>
    <s v="Tiffany Cain"/>
    <x v="2"/>
  </r>
  <r>
    <s v="T00250"/>
    <s v="C0045"/>
    <s v="P074"/>
    <d v="2024-07-14T11:42:29"/>
    <n v="4"/>
    <n v="1182.32"/>
    <n v="295.58"/>
    <x v="10"/>
    <x v="0"/>
    <x v="38"/>
    <x v="3"/>
    <s v="Michael Williams"/>
    <x v="1"/>
  </r>
  <r>
    <s v="T00325"/>
    <s v="C0152"/>
    <s v="P074"/>
    <d v="2024-06-22T20:59:16"/>
    <n v="1"/>
    <n v="295.58"/>
    <n v="295.58"/>
    <x v="9"/>
    <x v="0"/>
    <x v="38"/>
    <x v="3"/>
    <s v="Justin Evans"/>
    <x v="2"/>
  </r>
  <r>
    <s v="T00382"/>
    <s v="C0163"/>
    <s v="P074"/>
    <d v="2024-03-01T16:19:14"/>
    <n v="4"/>
    <n v="1182.32"/>
    <n v="295.58"/>
    <x v="3"/>
    <x v="0"/>
    <x v="38"/>
    <x v="3"/>
    <s v="Tiffany Cain"/>
    <x v="2"/>
  </r>
  <r>
    <s v="T00438"/>
    <s v="C0037"/>
    <s v="P074"/>
    <d v="2024-07-15T16:33:41"/>
    <n v="3"/>
    <n v="886.74"/>
    <n v="295.58"/>
    <x v="10"/>
    <x v="0"/>
    <x v="38"/>
    <x v="3"/>
    <s v="Linda Smith"/>
    <x v="0"/>
  </r>
  <r>
    <s v="T00537"/>
    <s v="C0012"/>
    <s v="P074"/>
    <d v="2024-12-25T08:03:34"/>
    <n v="1"/>
    <n v="295.58"/>
    <n v="295.58"/>
    <x v="4"/>
    <x v="0"/>
    <x v="38"/>
    <x v="3"/>
    <s v="Kevin May"/>
    <x v="2"/>
  </r>
  <r>
    <s v="T00743"/>
    <s v="C0172"/>
    <s v="P074"/>
    <d v="2024-01-21T13:21:23"/>
    <n v="3"/>
    <n v="886.74"/>
    <n v="295.58"/>
    <x v="7"/>
    <x v="0"/>
    <x v="38"/>
    <x v="3"/>
    <s v="Jamie Webb"/>
    <x v="0"/>
  </r>
  <r>
    <s v="T00796"/>
    <s v="C0166"/>
    <s v="P074"/>
    <d v="2024-08-12T05:20:19"/>
    <n v="3"/>
    <n v="886.74"/>
    <n v="295.58"/>
    <x v="0"/>
    <x v="0"/>
    <x v="38"/>
    <x v="3"/>
    <s v="John Rogers"/>
    <x v="0"/>
  </r>
  <r>
    <s v="T00839"/>
    <s v="C0089"/>
    <s v="P074"/>
    <d v="2024-12-03T21:30:15"/>
    <n v="3"/>
    <n v="886.74"/>
    <n v="295.58"/>
    <x v="4"/>
    <x v="0"/>
    <x v="38"/>
    <x v="3"/>
    <s v="Paul Carter"/>
    <x v="0"/>
  </r>
  <r>
    <s v="T00885"/>
    <s v="C0170"/>
    <s v="P074"/>
    <d v="2024-09-13T07:08:30"/>
    <n v="3"/>
    <n v="886.74"/>
    <n v="295.58"/>
    <x v="6"/>
    <x v="0"/>
    <x v="38"/>
    <x v="3"/>
    <s v="Logan Harris"/>
    <x v="0"/>
  </r>
  <r>
    <s v="T00061"/>
    <s v="C0126"/>
    <s v="P032"/>
    <d v="2024-01-16T00:42:19"/>
    <n v="2"/>
    <n v="977.26"/>
    <n v="488.63"/>
    <x v="7"/>
    <x v="0"/>
    <x v="39"/>
    <x v="2"/>
    <s v="Caitlin Brown"/>
    <x v="2"/>
  </r>
  <r>
    <s v="T00116"/>
    <s v="C0127"/>
    <s v="P032"/>
    <d v="2024-08-15T21:51:12"/>
    <n v="1"/>
    <n v="488.63"/>
    <n v="488.63"/>
    <x v="0"/>
    <x v="0"/>
    <x v="39"/>
    <x v="2"/>
    <s v="Kathryn Stevens"/>
    <x v="0"/>
  </r>
  <r>
    <s v="T00319"/>
    <s v="C0139"/>
    <s v="P032"/>
    <d v="2024-01-17T09:48:56"/>
    <n v="1"/>
    <n v="488.63"/>
    <n v="488.63"/>
    <x v="7"/>
    <x v="0"/>
    <x v="39"/>
    <x v="2"/>
    <s v="Ricky Gutierrez"/>
    <x v="3"/>
  </r>
  <r>
    <s v="T00320"/>
    <s v="C0179"/>
    <s v="P032"/>
    <d v="2024-04-06T16:23:53"/>
    <n v="3"/>
    <n v="1465.89"/>
    <n v="488.63"/>
    <x v="2"/>
    <x v="0"/>
    <x v="39"/>
    <x v="2"/>
    <s v="Donald Miller"/>
    <x v="0"/>
  </r>
  <r>
    <s v="T00465"/>
    <s v="C0173"/>
    <s v="P032"/>
    <d v="2024-05-24T16:11:23"/>
    <n v="2"/>
    <n v="977.26"/>
    <n v="488.63"/>
    <x v="1"/>
    <x v="0"/>
    <x v="39"/>
    <x v="2"/>
    <s v="Francisco Young"/>
    <x v="1"/>
  </r>
  <r>
    <s v="T00499"/>
    <s v="C0065"/>
    <s v="P032"/>
    <d v="2024-07-18T02:51:22"/>
    <n v="4"/>
    <n v="1954.52"/>
    <n v="488.63"/>
    <x v="10"/>
    <x v="0"/>
    <x v="39"/>
    <x v="2"/>
    <s v="Gerald Hines"/>
    <x v="3"/>
  </r>
  <r>
    <s v="T00513"/>
    <s v="C0023"/>
    <s v="P032"/>
    <d v="2024-11-11T10:44:12"/>
    <n v="2"/>
    <n v="977.26"/>
    <n v="488.63"/>
    <x v="5"/>
    <x v="0"/>
    <x v="39"/>
    <x v="2"/>
    <s v="Nicholas Cain"/>
    <x v="0"/>
  </r>
  <r>
    <s v="T00577"/>
    <s v="C0082"/>
    <s v="P032"/>
    <d v="2024-10-19T00:46:52"/>
    <n v="2"/>
    <n v="977.26"/>
    <n v="488.63"/>
    <x v="8"/>
    <x v="0"/>
    <x v="39"/>
    <x v="2"/>
    <s v="Aimee Taylor"/>
    <x v="2"/>
  </r>
  <r>
    <s v="T00821"/>
    <s v="C0050"/>
    <s v="P032"/>
    <d v="2024-04-04T14:19:01"/>
    <n v="2"/>
    <n v="977.26"/>
    <n v="488.63"/>
    <x v="2"/>
    <x v="0"/>
    <x v="39"/>
    <x v="2"/>
    <s v="Ryan Davis"/>
    <x v="3"/>
  </r>
  <r>
    <s v="T00867"/>
    <s v="C0171"/>
    <s v="P032"/>
    <d v="2024-10-23T16:23:33"/>
    <n v="3"/>
    <n v="1465.89"/>
    <n v="488.63"/>
    <x v="8"/>
    <x v="0"/>
    <x v="39"/>
    <x v="2"/>
    <s v="Michael Cowan"/>
    <x v="2"/>
  </r>
  <r>
    <s v="T00987"/>
    <s v="C0015"/>
    <s v="P032"/>
    <d v="2024-02-10T12:35:35"/>
    <n v="1"/>
    <n v="488.63"/>
    <n v="488.63"/>
    <x v="11"/>
    <x v="0"/>
    <x v="39"/>
    <x v="2"/>
    <s v="Tina Duran"/>
    <x v="3"/>
  </r>
  <r>
    <s v="T00064"/>
    <s v="C0037"/>
    <s v="P009"/>
    <d v="2024-09-15T03:50:57"/>
    <n v="1"/>
    <n v="325.01"/>
    <n v="325.01"/>
    <x v="6"/>
    <x v="0"/>
    <x v="40"/>
    <x v="3"/>
    <s v="Linda Smith"/>
    <x v="0"/>
  </r>
  <r>
    <s v="T00311"/>
    <s v="C0129"/>
    <s v="P009"/>
    <d v="2024-09-30T00:40:17"/>
    <n v="2"/>
    <n v="650.02"/>
    <n v="325.01"/>
    <x v="6"/>
    <x v="0"/>
    <x v="40"/>
    <x v="3"/>
    <s v="Marcus Livingston"/>
    <x v="2"/>
  </r>
  <r>
    <s v="T00397"/>
    <s v="C0187"/>
    <s v="P009"/>
    <d v="2024-07-04T05:29:36"/>
    <n v="1"/>
    <n v="325.01"/>
    <n v="325.01"/>
    <x v="10"/>
    <x v="0"/>
    <x v="40"/>
    <x v="3"/>
    <s v="Kayla Kelly"/>
    <x v="2"/>
  </r>
  <r>
    <s v="T00477"/>
    <s v="C0162"/>
    <s v="P009"/>
    <d v="2024-10-14T15:50:39"/>
    <n v="3"/>
    <n v="975.03"/>
    <n v="325.01"/>
    <x v="8"/>
    <x v="0"/>
    <x v="40"/>
    <x v="3"/>
    <s v="Edwin Watson"/>
    <x v="1"/>
  </r>
  <r>
    <s v="T00530"/>
    <s v="C0079"/>
    <s v="P009"/>
    <d v="2024-05-02T00:31:22"/>
    <n v="2"/>
    <n v="650.02"/>
    <n v="325.01"/>
    <x v="1"/>
    <x v="0"/>
    <x v="40"/>
    <x v="3"/>
    <s v="Brian Murillo"/>
    <x v="3"/>
  </r>
  <r>
    <s v="T00651"/>
    <s v="C0172"/>
    <s v="P009"/>
    <d v="2024-06-12T22:33:14"/>
    <n v="2"/>
    <n v="650.02"/>
    <n v="325.01"/>
    <x v="9"/>
    <x v="0"/>
    <x v="40"/>
    <x v="3"/>
    <s v="Jamie Webb"/>
    <x v="0"/>
  </r>
  <r>
    <s v="T00677"/>
    <s v="C0100"/>
    <s v="P009"/>
    <d v="2024-03-05T23:39:40"/>
    <n v="4"/>
    <n v="1300.04"/>
    <n v="325.01"/>
    <x v="3"/>
    <x v="0"/>
    <x v="40"/>
    <x v="3"/>
    <s v="Clinton Gomez"/>
    <x v="0"/>
  </r>
  <r>
    <s v="T00065"/>
    <s v="C0049"/>
    <s v="P081"/>
    <d v="2024-02-01T19:05:13"/>
    <n v="1"/>
    <n v="66.319999999999993"/>
    <n v="66.319999999999993"/>
    <x v="11"/>
    <x v="0"/>
    <x v="31"/>
    <x v="1"/>
    <s v="Jason Yates"/>
    <x v="3"/>
  </r>
  <r>
    <s v="T00081"/>
    <s v="C0077"/>
    <s v="P081"/>
    <d v="2024-11-02T19:35:08"/>
    <n v="4"/>
    <n v="265.27999999999997"/>
    <n v="66.319999999999993"/>
    <x v="5"/>
    <x v="0"/>
    <x v="31"/>
    <x v="1"/>
    <s v="Scott Sims"/>
    <x v="2"/>
  </r>
  <r>
    <s v="T00092"/>
    <s v="C0189"/>
    <s v="P081"/>
    <d v="2024-04-15T01:10:23"/>
    <n v="3"/>
    <n v="198.96"/>
    <n v="66.319999999999993"/>
    <x v="2"/>
    <x v="0"/>
    <x v="31"/>
    <x v="1"/>
    <s v="Sherri Dixon"/>
    <x v="3"/>
  </r>
  <r>
    <s v="T00103"/>
    <s v="C0091"/>
    <s v="P081"/>
    <d v="2024-08-13T03:22:31"/>
    <n v="4"/>
    <n v="265.27999999999997"/>
    <n v="66.319999999999993"/>
    <x v="0"/>
    <x v="0"/>
    <x v="31"/>
    <x v="1"/>
    <s v="Lisa Kirk"/>
    <x v="2"/>
  </r>
  <r>
    <s v="T00111"/>
    <s v="C0082"/>
    <s v="P081"/>
    <d v="2024-09-16T22:57:51"/>
    <n v="4"/>
    <n v="265.27999999999997"/>
    <n v="66.319999999999993"/>
    <x v="6"/>
    <x v="0"/>
    <x v="31"/>
    <x v="1"/>
    <s v="Aimee Taylor"/>
    <x v="2"/>
  </r>
  <r>
    <s v="T00387"/>
    <s v="C0173"/>
    <s v="P081"/>
    <d v="2024-05-18T16:57:20"/>
    <n v="3"/>
    <n v="198.96"/>
    <n v="66.319999999999993"/>
    <x v="1"/>
    <x v="0"/>
    <x v="31"/>
    <x v="1"/>
    <s v="Francisco Young"/>
    <x v="1"/>
  </r>
  <r>
    <s v="T00486"/>
    <s v="C0111"/>
    <s v="P081"/>
    <d v="2024-07-03T07:27:54"/>
    <n v="4"/>
    <n v="265.27999999999997"/>
    <n v="66.319999999999993"/>
    <x v="10"/>
    <x v="0"/>
    <x v="31"/>
    <x v="1"/>
    <s v="Roger David"/>
    <x v="0"/>
  </r>
  <r>
    <s v="T00512"/>
    <s v="C0183"/>
    <s v="P081"/>
    <d v="2024-01-08T13:41:10"/>
    <n v="1"/>
    <n v="66.319999999999993"/>
    <n v="66.319999999999993"/>
    <x v="7"/>
    <x v="0"/>
    <x v="31"/>
    <x v="1"/>
    <s v="Kimberly Johnson"/>
    <x v="3"/>
  </r>
  <r>
    <s v="T00668"/>
    <s v="C0053"/>
    <s v="P081"/>
    <d v="2024-01-21T08:08:41"/>
    <n v="2"/>
    <n v="132.63999999999999"/>
    <n v="66.319999999999993"/>
    <x v="7"/>
    <x v="0"/>
    <x v="31"/>
    <x v="1"/>
    <s v="Albert Burke"/>
    <x v="0"/>
  </r>
  <r>
    <s v="T00715"/>
    <s v="C0033"/>
    <s v="P081"/>
    <d v="2024-07-05T23:41:15"/>
    <n v="2"/>
    <n v="132.63999999999999"/>
    <n v="66.319999999999993"/>
    <x v="10"/>
    <x v="0"/>
    <x v="31"/>
    <x v="1"/>
    <s v="Tyler Holt"/>
    <x v="3"/>
  </r>
  <r>
    <s v="T00898"/>
    <s v="C0108"/>
    <s v="P081"/>
    <d v="2024-07-26T21:44:47"/>
    <n v="1"/>
    <n v="66.319999999999993"/>
    <n v="66.319999999999993"/>
    <x v="10"/>
    <x v="0"/>
    <x v="31"/>
    <x v="1"/>
    <s v="David Davis"/>
    <x v="2"/>
  </r>
  <r>
    <s v="T00939"/>
    <s v="C0010"/>
    <s v="P081"/>
    <d v="2024-03-29T07:04:02"/>
    <n v="3"/>
    <n v="198.96"/>
    <n v="66.319999999999993"/>
    <x v="3"/>
    <x v="0"/>
    <x v="31"/>
    <x v="1"/>
    <s v="Aaron Cox"/>
    <x v="0"/>
  </r>
  <r>
    <s v="T00960"/>
    <s v="C0147"/>
    <s v="P081"/>
    <d v="2024-09-10T12:40:27"/>
    <n v="1"/>
    <n v="66.319999999999993"/>
    <n v="66.319999999999993"/>
    <x v="6"/>
    <x v="0"/>
    <x v="31"/>
    <x v="1"/>
    <s v="Hunter Fuller"/>
    <x v="2"/>
  </r>
  <r>
    <s v="T00066"/>
    <s v="C0041"/>
    <s v="P011"/>
    <d v="2024-01-21T22:41:36"/>
    <n v="4"/>
    <n v="1044.8"/>
    <n v="261.2"/>
    <x v="7"/>
    <x v="0"/>
    <x v="38"/>
    <x v="3"/>
    <s v="Lindsey Deleon"/>
    <x v="0"/>
  </r>
  <r>
    <s v="T00415"/>
    <s v="C0169"/>
    <s v="P011"/>
    <d v="2024-03-13T06:04:36"/>
    <n v="4"/>
    <n v="1044.8"/>
    <n v="261.2"/>
    <x v="3"/>
    <x v="0"/>
    <x v="38"/>
    <x v="3"/>
    <s v="Jennifer Shaw"/>
    <x v="2"/>
  </r>
  <r>
    <s v="T00521"/>
    <s v="C0148"/>
    <s v="P011"/>
    <d v="2024-06-11T02:31:18"/>
    <n v="4"/>
    <n v="1044.8"/>
    <n v="261.2"/>
    <x v="9"/>
    <x v="0"/>
    <x v="38"/>
    <x v="3"/>
    <s v="Matthew Rogers"/>
    <x v="2"/>
  </r>
  <r>
    <s v="T00601"/>
    <s v="C0161"/>
    <s v="P011"/>
    <d v="2024-08-15T03:06:41"/>
    <n v="1"/>
    <n v="261.2"/>
    <n v="261.2"/>
    <x v="0"/>
    <x v="0"/>
    <x v="38"/>
    <x v="3"/>
    <s v="Jessica Warren"/>
    <x v="1"/>
  </r>
  <r>
    <s v="T00698"/>
    <s v="C0119"/>
    <s v="P011"/>
    <d v="2024-12-26T21:34:07"/>
    <n v="1"/>
    <n v="261.2"/>
    <n v="261.2"/>
    <x v="4"/>
    <x v="0"/>
    <x v="38"/>
    <x v="3"/>
    <s v="David Armstrong"/>
    <x v="0"/>
  </r>
  <r>
    <s v="T00712"/>
    <s v="C0134"/>
    <s v="P011"/>
    <d v="2024-09-23T06:44:40"/>
    <n v="3"/>
    <n v="783.6"/>
    <n v="261.2"/>
    <x v="6"/>
    <x v="0"/>
    <x v="38"/>
    <x v="3"/>
    <s v="Theresa Gonzalez"/>
    <x v="1"/>
  </r>
  <r>
    <s v="T00848"/>
    <s v="C0108"/>
    <s v="P011"/>
    <d v="2024-09-25T01:50:13"/>
    <n v="2"/>
    <n v="522.4"/>
    <n v="261.2"/>
    <x v="6"/>
    <x v="0"/>
    <x v="38"/>
    <x v="3"/>
    <s v="David Davis"/>
    <x v="2"/>
  </r>
  <r>
    <s v="T00868"/>
    <s v="C0039"/>
    <s v="P011"/>
    <d v="2024-09-08T14:32:15"/>
    <n v="4"/>
    <n v="1044.8"/>
    <n v="261.2"/>
    <x v="6"/>
    <x v="0"/>
    <x v="38"/>
    <x v="3"/>
    <s v="Angela Harris"/>
    <x v="2"/>
  </r>
  <r>
    <s v="T00977"/>
    <s v="C0136"/>
    <s v="P011"/>
    <d v="2024-01-16T15:56:05"/>
    <n v="4"/>
    <n v="1044.8"/>
    <n v="261.2"/>
    <x v="7"/>
    <x v="0"/>
    <x v="38"/>
    <x v="3"/>
    <s v="Kristen Holder"/>
    <x v="1"/>
  </r>
  <r>
    <s v="T00998"/>
    <s v="C0024"/>
    <s v="P011"/>
    <d v="2024-06-19T17:52:26"/>
    <n v="2"/>
    <n v="522.4"/>
    <n v="261.2"/>
    <x v="9"/>
    <x v="0"/>
    <x v="38"/>
    <x v="3"/>
    <s v="Michele Cooley"/>
    <x v="3"/>
  </r>
  <r>
    <s v="T00067"/>
    <s v="C0017"/>
    <s v="P096"/>
    <d v="2024-03-31T19:29:30"/>
    <n v="2"/>
    <n v="614.94000000000005"/>
    <n v="307.47000000000003"/>
    <x v="3"/>
    <x v="0"/>
    <x v="29"/>
    <x v="0"/>
    <s v="Jennifer King"/>
    <x v="0"/>
  </r>
  <r>
    <s v="T00085"/>
    <s v="C0001"/>
    <s v="P096"/>
    <d v="2024-04-08T00:01:00"/>
    <n v="2"/>
    <n v="614.94000000000005"/>
    <n v="307.47000000000003"/>
    <x v="2"/>
    <x v="0"/>
    <x v="29"/>
    <x v="0"/>
    <s v="Lawrence Carroll"/>
    <x v="2"/>
  </r>
  <r>
    <s v="T00117"/>
    <s v="C0164"/>
    <s v="P096"/>
    <d v="2024-03-25T07:41:04"/>
    <n v="2"/>
    <n v="614.94000000000005"/>
    <n v="307.47000000000003"/>
    <x v="3"/>
    <x v="0"/>
    <x v="29"/>
    <x v="0"/>
    <s v="Morgan Perez"/>
    <x v="0"/>
  </r>
  <r>
    <s v="T00279"/>
    <s v="C0059"/>
    <s v="P096"/>
    <d v="2024-09-09T19:42:23"/>
    <n v="1"/>
    <n v="307.47000000000003"/>
    <n v="307.47000000000003"/>
    <x v="6"/>
    <x v="0"/>
    <x v="29"/>
    <x v="0"/>
    <s v="Mrs. Kimberly Wright"/>
    <x v="3"/>
  </r>
  <r>
    <s v="T00350"/>
    <s v="C0020"/>
    <s v="P096"/>
    <d v="2024-01-30T00:57:29"/>
    <n v="3"/>
    <n v="922.41"/>
    <n v="307.47000000000003"/>
    <x v="7"/>
    <x v="0"/>
    <x v="29"/>
    <x v="0"/>
    <s v="Mr. Manuel Conway"/>
    <x v="3"/>
  </r>
  <r>
    <s v="T00467"/>
    <s v="C0045"/>
    <s v="P096"/>
    <d v="2024-03-16T04:08:29"/>
    <n v="3"/>
    <n v="922.41"/>
    <n v="307.47000000000003"/>
    <x v="3"/>
    <x v="0"/>
    <x v="29"/>
    <x v="0"/>
    <s v="Michael Williams"/>
    <x v="1"/>
  </r>
  <r>
    <s v="T00610"/>
    <s v="C0021"/>
    <s v="P096"/>
    <d v="2024-10-12T03:25:58"/>
    <n v="2"/>
    <n v="614.94000000000005"/>
    <n v="307.47000000000003"/>
    <x v="8"/>
    <x v="0"/>
    <x v="29"/>
    <x v="0"/>
    <s v="Robert Blanchard"/>
    <x v="1"/>
  </r>
  <r>
    <s v="T00645"/>
    <s v="C0007"/>
    <s v="P096"/>
    <d v="2024-08-25T08:05:44"/>
    <n v="3"/>
    <n v="922.41"/>
    <n v="307.47000000000003"/>
    <x v="0"/>
    <x v="0"/>
    <x v="29"/>
    <x v="0"/>
    <s v="Paul Graves"/>
    <x v="1"/>
  </r>
  <r>
    <s v="T00666"/>
    <s v="C0044"/>
    <s v="P096"/>
    <d v="2024-06-27T12:03:16"/>
    <n v="1"/>
    <n v="307.47000000000003"/>
    <n v="307.47000000000003"/>
    <x v="9"/>
    <x v="0"/>
    <x v="29"/>
    <x v="0"/>
    <s v="Kenneth Alexander"/>
    <x v="0"/>
  </r>
  <r>
    <s v="T00724"/>
    <s v="C0117"/>
    <s v="P096"/>
    <d v="2024-07-22T23:34:18"/>
    <n v="3"/>
    <n v="922.41"/>
    <n v="307.47000000000003"/>
    <x v="10"/>
    <x v="0"/>
    <x v="29"/>
    <x v="0"/>
    <s v="Jeffrey Mcmahon"/>
    <x v="3"/>
  </r>
  <r>
    <s v="T00735"/>
    <s v="C0104"/>
    <s v="P096"/>
    <d v="2024-11-04T07:25:57"/>
    <n v="4"/>
    <n v="1229.8800000000001"/>
    <n v="307.47000000000003"/>
    <x v="5"/>
    <x v="0"/>
    <x v="29"/>
    <x v="0"/>
    <s v="Laura Bennett"/>
    <x v="2"/>
  </r>
  <r>
    <s v="T00748"/>
    <s v="C0119"/>
    <s v="P096"/>
    <d v="2024-10-13T16:15:16"/>
    <n v="1"/>
    <n v="307.47000000000003"/>
    <n v="307.47000000000003"/>
    <x v="8"/>
    <x v="0"/>
    <x v="29"/>
    <x v="0"/>
    <s v="David Armstrong"/>
    <x v="0"/>
  </r>
  <r>
    <s v="T00764"/>
    <s v="C0026"/>
    <s v="P096"/>
    <d v="2024-10-09T13:52:57"/>
    <n v="4"/>
    <n v="1229.8800000000001"/>
    <n v="307.47000000000003"/>
    <x v="8"/>
    <x v="0"/>
    <x v="29"/>
    <x v="0"/>
    <s v="Sara Miller"/>
    <x v="3"/>
  </r>
  <r>
    <s v="T00794"/>
    <s v="C0161"/>
    <s v="P096"/>
    <d v="2024-05-20T06:17:43"/>
    <n v="1"/>
    <n v="307.47000000000003"/>
    <n v="307.47000000000003"/>
    <x v="1"/>
    <x v="0"/>
    <x v="29"/>
    <x v="0"/>
    <s v="Jessica Warren"/>
    <x v="1"/>
  </r>
  <r>
    <s v="T00819"/>
    <s v="C0075"/>
    <s v="P096"/>
    <d v="2024-10-08T21:31:59"/>
    <n v="2"/>
    <n v="614.94000000000005"/>
    <n v="307.47000000000003"/>
    <x v="8"/>
    <x v="0"/>
    <x v="29"/>
    <x v="0"/>
    <s v="Misty Higgins"/>
    <x v="0"/>
  </r>
  <r>
    <s v="T00070"/>
    <s v="C0051"/>
    <s v="P017"/>
    <d v="2024-12-11T13:46:30"/>
    <n v="4"/>
    <n v="1879.08"/>
    <n v="469.77"/>
    <x v="4"/>
    <x v="0"/>
    <x v="26"/>
    <x v="2"/>
    <s v="Nicholas Ellis"/>
    <x v="0"/>
  </r>
  <r>
    <s v="T00180"/>
    <s v="C0073"/>
    <s v="P017"/>
    <d v="2024-03-11T15:12:50"/>
    <n v="2"/>
    <n v="939.54"/>
    <n v="469.77"/>
    <x v="3"/>
    <x v="0"/>
    <x v="26"/>
    <x v="2"/>
    <s v="Heidi Johnson"/>
    <x v="0"/>
  </r>
  <r>
    <s v="T00224"/>
    <s v="C0171"/>
    <s v="P017"/>
    <d v="2024-07-06T23:53:24"/>
    <n v="4"/>
    <n v="1879.08"/>
    <n v="469.77"/>
    <x v="10"/>
    <x v="0"/>
    <x v="26"/>
    <x v="2"/>
    <s v="Michael Cowan"/>
    <x v="2"/>
  </r>
  <r>
    <s v="T00324"/>
    <s v="C0104"/>
    <s v="P017"/>
    <d v="2024-08-11T07:01:49"/>
    <n v="1"/>
    <n v="469.77"/>
    <n v="469.77"/>
    <x v="0"/>
    <x v="0"/>
    <x v="26"/>
    <x v="2"/>
    <s v="Laura Bennett"/>
    <x v="2"/>
  </r>
  <r>
    <s v="T00341"/>
    <s v="C0011"/>
    <s v="P017"/>
    <d v="2024-12-26T03:09:48"/>
    <n v="2"/>
    <n v="939.54"/>
    <n v="469.77"/>
    <x v="4"/>
    <x v="0"/>
    <x v="26"/>
    <x v="2"/>
    <s v="Bryan Mathews"/>
    <x v="2"/>
  </r>
  <r>
    <s v="T00503"/>
    <s v="C0013"/>
    <s v="P017"/>
    <d v="2024-07-26T00:21:59"/>
    <n v="4"/>
    <n v="1879.08"/>
    <n v="469.77"/>
    <x v="10"/>
    <x v="0"/>
    <x v="26"/>
    <x v="2"/>
    <s v="Lauren Buchanan"/>
    <x v="2"/>
  </r>
  <r>
    <s v="T00558"/>
    <s v="C0169"/>
    <s v="P017"/>
    <d v="2024-11-29T23:39:00"/>
    <n v="4"/>
    <n v="1879.08"/>
    <n v="469.77"/>
    <x v="5"/>
    <x v="0"/>
    <x v="26"/>
    <x v="2"/>
    <s v="Jennifer Shaw"/>
    <x v="2"/>
  </r>
  <r>
    <s v="T00571"/>
    <s v="C0137"/>
    <s v="P017"/>
    <d v="2024-02-01T15:50:43"/>
    <n v="2"/>
    <n v="939.54"/>
    <n v="469.77"/>
    <x v="11"/>
    <x v="0"/>
    <x v="26"/>
    <x v="2"/>
    <s v="Robert Gardner"/>
    <x v="2"/>
  </r>
  <r>
    <s v="T00682"/>
    <s v="C0131"/>
    <s v="P017"/>
    <d v="2024-04-01T10:10:17"/>
    <n v="2"/>
    <n v="939.54"/>
    <n v="469.77"/>
    <x v="2"/>
    <x v="0"/>
    <x v="26"/>
    <x v="2"/>
    <s v="Scott Wilson"/>
    <x v="3"/>
  </r>
  <r>
    <s v="T00971"/>
    <s v="C0023"/>
    <s v="P017"/>
    <d v="2024-06-22T21:26:26"/>
    <n v="1"/>
    <n v="469.77"/>
    <n v="469.77"/>
    <x v="9"/>
    <x v="0"/>
    <x v="26"/>
    <x v="2"/>
    <s v="Nicholas Cain"/>
    <x v="0"/>
  </r>
  <r>
    <s v="T00072"/>
    <s v="C0167"/>
    <s v="P048"/>
    <d v="2024-05-23T19:17:40"/>
    <n v="3"/>
    <n v="1249.2"/>
    <n v="416.4"/>
    <x v="1"/>
    <x v="0"/>
    <x v="41"/>
    <x v="2"/>
    <s v="Brandy Welch"/>
    <x v="0"/>
  </r>
  <r>
    <s v="T00280"/>
    <s v="C0175"/>
    <s v="P048"/>
    <d v="2024-05-09T17:38:43"/>
    <n v="2"/>
    <n v="832.8"/>
    <n v="416.4"/>
    <x v="1"/>
    <x v="0"/>
    <x v="41"/>
    <x v="2"/>
    <s v="Matthew Johnson"/>
    <x v="1"/>
  </r>
  <r>
    <s v="T00298"/>
    <s v="C0042"/>
    <s v="P048"/>
    <d v="2024-11-09T20:42:09"/>
    <n v="1"/>
    <n v="416.4"/>
    <n v="416.4"/>
    <x v="5"/>
    <x v="0"/>
    <x v="41"/>
    <x v="2"/>
    <s v="Heather Riley"/>
    <x v="3"/>
  </r>
  <r>
    <s v="T00322"/>
    <s v="C0099"/>
    <s v="P048"/>
    <d v="2024-02-17T04:23:02"/>
    <n v="3"/>
    <n v="1249.2"/>
    <n v="416.4"/>
    <x v="11"/>
    <x v="0"/>
    <x v="41"/>
    <x v="2"/>
    <s v="Rodney Eaton"/>
    <x v="2"/>
  </r>
  <r>
    <s v="T00357"/>
    <s v="C0147"/>
    <s v="P048"/>
    <d v="2024-11-15T23:35:14"/>
    <n v="1"/>
    <n v="416.4"/>
    <n v="416.4"/>
    <x v="5"/>
    <x v="0"/>
    <x v="41"/>
    <x v="2"/>
    <s v="Hunter Fuller"/>
    <x v="2"/>
  </r>
  <r>
    <s v="T00371"/>
    <s v="C0155"/>
    <s v="P048"/>
    <d v="2024-05-15T23:20:02"/>
    <n v="4"/>
    <n v="1665.6"/>
    <n v="416.4"/>
    <x v="1"/>
    <x v="0"/>
    <x v="41"/>
    <x v="2"/>
    <s v="Michelle Brown"/>
    <x v="2"/>
  </r>
  <r>
    <s v="T00548"/>
    <s v="C0185"/>
    <s v="P048"/>
    <d v="2024-01-06T22:00:35"/>
    <n v="3"/>
    <n v="1249.2"/>
    <n v="416.4"/>
    <x v="7"/>
    <x v="0"/>
    <x v="41"/>
    <x v="2"/>
    <s v="Kathleen Logan"/>
    <x v="3"/>
  </r>
  <r>
    <s v="T00550"/>
    <s v="C0154"/>
    <s v="P048"/>
    <d v="2024-04-24T05:30:39"/>
    <n v="3"/>
    <n v="1249.2"/>
    <n v="416.4"/>
    <x v="2"/>
    <x v="0"/>
    <x v="41"/>
    <x v="2"/>
    <s v="Robert Sharp"/>
    <x v="3"/>
  </r>
  <r>
    <s v="T00608"/>
    <s v="C0025"/>
    <s v="P048"/>
    <d v="2024-06-13T22:53:33"/>
    <n v="2"/>
    <n v="832.8"/>
    <n v="416.4"/>
    <x v="9"/>
    <x v="0"/>
    <x v="41"/>
    <x v="2"/>
    <s v="Gregory Odom"/>
    <x v="2"/>
  </r>
  <r>
    <s v="T00657"/>
    <s v="C0100"/>
    <s v="P048"/>
    <d v="2024-08-04T15:35:01"/>
    <n v="1"/>
    <n v="416.4"/>
    <n v="416.4"/>
    <x v="0"/>
    <x v="0"/>
    <x v="41"/>
    <x v="2"/>
    <s v="Clinton Gomez"/>
    <x v="0"/>
  </r>
  <r>
    <s v="T00771"/>
    <s v="C0200"/>
    <s v="P048"/>
    <d v="2024-09-10T09:50:48"/>
    <n v="4"/>
    <n v="1665.6"/>
    <n v="416.4"/>
    <x v="6"/>
    <x v="0"/>
    <x v="41"/>
    <x v="2"/>
    <s v="Kelly Cross"/>
    <x v="1"/>
  </r>
  <r>
    <s v="T00786"/>
    <s v="C0174"/>
    <s v="P048"/>
    <d v="2024-08-07T22:11:19"/>
    <n v="4"/>
    <n v="1665.6"/>
    <n v="416.4"/>
    <x v="0"/>
    <x v="0"/>
    <x v="41"/>
    <x v="2"/>
    <s v="Tracy Steele"/>
    <x v="2"/>
  </r>
  <r>
    <s v="T00811"/>
    <s v="C0141"/>
    <s v="P048"/>
    <d v="2024-06-03T23:59:14"/>
    <n v="4"/>
    <n v="1665.6"/>
    <n v="416.4"/>
    <x v="9"/>
    <x v="0"/>
    <x v="41"/>
    <x v="2"/>
    <s v="Paul Parsons"/>
    <x v="0"/>
  </r>
  <r>
    <s v="T00844"/>
    <s v="C0118"/>
    <s v="P048"/>
    <d v="2024-12-18T04:17:20"/>
    <n v="4"/>
    <n v="1665.6"/>
    <n v="416.4"/>
    <x v="4"/>
    <x v="0"/>
    <x v="41"/>
    <x v="2"/>
    <s v="Jacob Holt"/>
    <x v="2"/>
  </r>
  <r>
    <s v="T00950"/>
    <s v="C0068"/>
    <s v="P048"/>
    <d v="2024-02-28T16:08:32"/>
    <n v="4"/>
    <n v="1665.6"/>
    <n v="416.4"/>
    <x v="11"/>
    <x v="0"/>
    <x v="41"/>
    <x v="2"/>
    <s v="Mark Cox"/>
    <x v="3"/>
  </r>
  <r>
    <s v="T00073"/>
    <s v="C0183"/>
    <s v="P052"/>
    <d v="2024-11-13T14:33:38"/>
    <n v="2"/>
    <n v="709.62"/>
    <n v="354.81"/>
    <x v="5"/>
    <x v="0"/>
    <x v="42"/>
    <x v="1"/>
    <s v="Kimberly Johnson"/>
    <x v="3"/>
  </r>
  <r>
    <s v="T00101"/>
    <s v="C0008"/>
    <s v="P052"/>
    <d v="2024-09-16T22:10:13"/>
    <n v="4"/>
    <n v="1419.24"/>
    <n v="354.81"/>
    <x v="6"/>
    <x v="0"/>
    <x v="42"/>
    <x v="1"/>
    <s v="David Li"/>
    <x v="3"/>
  </r>
  <r>
    <s v="T00351"/>
    <s v="C0169"/>
    <s v="P052"/>
    <d v="2024-12-03T17:26:43"/>
    <n v="4"/>
    <n v="1419.24"/>
    <n v="354.81"/>
    <x v="4"/>
    <x v="0"/>
    <x v="42"/>
    <x v="1"/>
    <s v="Jennifer Shaw"/>
    <x v="2"/>
  </r>
  <r>
    <s v="T00460"/>
    <s v="C0099"/>
    <s v="P052"/>
    <d v="2024-05-02T00:25:40"/>
    <n v="2"/>
    <n v="709.62"/>
    <n v="354.81"/>
    <x v="1"/>
    <x v="0"/>
    <x v="42"/>
    <x v="1"/>
    <s v="Rodney Eaton"/>
    <x v="2"/>
  </r>
  <r>
    <s v="T00988"/>
    <s v="C0165"/>
    <s v="P052"/>
    <d v="2024-09-06T06:43:42"/>
    <n v="4"/>
    <n v="1419.24"/>
    <n v="354.81"/>
    <x v="6"/>
    <x v="0"/>
    <x v="42"/>
    <x v="1"/>
    <s v="Juan Mcdaniel"/>
    <x v="2"/>
  </r>
  <r>
    <s v="T00076"/>
    <s v="C0141"/>
    <s v="P065"/>
    <d v="2024-09-23T20:32:31"/>
    <n v="3"/>
    <n v="1282.83"/>
    <n v="427.61"/>
    <x v="6"/>
    <x v="0"/>
    <x v="43"/>
    <x v="1"/>
    <s v="Paul Parsons"/>
    <x v="0"/>
  </r>
  <r>
    <s v="T00110"/>
    <s v="C0084"/>
    <s v="P065"/>
    <d v="2024-08-13T10:30:05"/>
    <n v="2"/>
    <n v="855.22"/>
    <n v="427.61"/>
    <x v="0"/>
    <x v="0"/>
    <x v="43"/>
    <x v="1"/>
    <s v="Belinda Garner"/>
    <x v="1"/>
  </r>
  <r>
    <s v="T00139"/>
    <s v="C0118"/>
    <s v="P065"/>
    <d v="2024-04-13T02:29:41"/>
    <n v="1"/>
    <n v="427.61"/>
    <n v="427.61"/>
    <x v="2"/>
    <x v="0"/>
    <x v="43"/>
    <x v="1"/>
    <s v="Jacob Holt"/>
    <x v="2"/>
  </r>
  <r>
    <s v="T00288"/>
    <s v="C0049"/>
    <s v="P065"/>
    <d v="2024-01-22T14:14:26"/>
    <n v="1"/>
    <n v="427.61"/>
    <n v="427.61"/>
    <x v="7"/>
    <x v="0"/>
    <x v="43"/>
    <x v="1"/>
    <s v="Jason Yates"/>
    <x v="3"/>
  </r>
  <r>
    <s v="T00306"/>
    <s v="C0021"/>
    <s v="P065"/>
    <d v="2024-06-27T23:39:15"/>
    <n v="3"/>
    <n v="1282.83"/>
    <n v="427.61"/>
    <x v="9"/>
    <x v="0"/>
    <x v="43"/>
    <x v="1"/>
    <s v="Robert Blanchard"/>
    <x v="1"/>
  </r>
  <r>
    <s v="T00383"/>
    <s v="C0048"/>
    <s v="P065"/>
    <d v="2024-11-22T19:56:10"/>
    <n v="2"/>
    <n v="855.22"/>
    <n v="427.61"/>
    <x v="5"/>
    <x v="0"/>
    <x v="43"/>
    <x v="1"/>
    <s v="Matthew Park"/>
    <x v="2"/>
  </r>
  <r>
    <s v="T00540"/>
    <s v="C0034"/>
    <s v="P065"/>
    <d v="2024-05-08T21:17:10"/>
    <n v="2"/>
    <n v="855.22"/>
    <n v="427.61"/>
    <x v="1"/>
    <x v="0"/>
    <x v="43"/>
    <x v="1"/>
    <s v="Dalton Perez"/>
    <x v="3"/>
  </r>
  <r>
    <s v="T00569"/>
    <s v="C0107"/>
    <s v="P065"/>
    <d v="2024-10-22T12:54:23"/>
    <n v="3"/>
    <n v="1282.83"/>
    <n v="427.61"/>
    <x v="8"/>
    <x v="0"/>
    <x v="43"/>
    <x v="1"/>
    <s v="Dana Cantrell"/>
    <x v="2"/>
  </r>
  <r>
    <s v="T00585"/>
    <s v="C0056"/>
    <s v="P065"/>
    <d v="2024-01-31T08:26:51"/>
    <n v="2"/>
    <n v="855.22"/>
    <n v="427.61"/>
    <x v="7"/>
    <x v="0"/>
    <x v="43"/>
    <x v="1"/>
    <s v="Erika Fernandez"/>
    <x v="1"/>
  </r>
  <r>
    <s v="T00888"/>
    <s v="C0055"/>
    <s v="P065"/>
    <d v="2024-05-24T09:36:07"/>
    <n v="2"/>
    <n v="855.22"/>
    <n v="427.61"/>
    <x v="1"/>
    <x v="0"/>
    <x v="43"/>
    <x v="1"/>
    <s v="Lauren Williams"/>
    <x v="3"/>
  </r>
  <r>
    <s v="T00892"/>
    <s v="C0022"/>
    <s v="P065"/>
    <d v="2024-04-06T10:33:06"/>
    <n v="4"/>
    <n v="1710.44"/>
    <n v="427.61"/>
    <x v="2"/>
    <x v="0"/>
    <x v="43"/>
    <x v="1"/>
    <s v="Teresa Esparza"/>
    <x v="1"/>
  </r>
  <r>
    <s v="T00077"/>
    <s v="C0192"/>
    <s v="P063"/>
    <d v="2024-06-15T17:12:53"/>
    <n v="3"/>
    <n v="100.77"/>
    <n v="33.590000000000003"/>
    <x v="9"/>
    <x v="0"/>
    <x v="21"/>
    <x v="2"/>
    <s v="Sarah Arias"/>
    <x v="2"/>
  </r>
  <r>
    <s v="T00104"/>
    <s v="C0174"/>
    <s v="P063"/>
    <d v="2024-01-12T03:22:30"/>
    <n v="3"/>
    <n v="100.77"/>
    <n v="33.590000000000003"/>
    <x v="7"/>
    <x v="0"/>
    <x v="21"/>
    <x v="2"/>
    <s v="Tracy Steele"/>
    <x v="2"/>
  </r>
  <r>
    <s v="T00216"/>
    <s v="C0193"/>
    <s v="P063"/>
    <d v="2024-03-22T19:50:03"/>
    <n v="3"/>
    <n v="100.77"/>
    <n v="33.590000000000003"/>
    <x v="3"/>
    <x v="0"/>
    <x v="21"/>
    <x v="2"/>
    <s v="Douglas Torres"/>
    <x v="1"/>
  </r>
  <r>
    <s v="T00353"/>
    <s v="C0012"/>
    <s v="P063"/>
    <d v="2024-10-22T21:55:48"/>
    <n v="1"/>
    <n v="33.590000000000003"/>
    <n v="33.590000000000003"/>
    <x v="8"/>
    <x v="0"/>
    <x v="21"/>
    <x v="2"/>
    <s v="Kevin May"/>
    <x v="2"/>
  </r>
  <r>
    <s v="T00378"/>
    <s v="C0175"/>
    <s v="P063"/>
    <d v="2024-08-03T22:08:12"/>
    <n v="3"/>
    <n v="100.77"/>
    <n v="33.590000000000003"/>
    <x v="0"/>
    <x v="0"/>
    <x v="21"/>
    <x v="2"/>
    <s v="Matthew Johnson"/>
    <x v="1"/>
  </r>
  <r>
    <s v="T00413"/>
    <s v="C0021"/>
    <s v="P063"/>
    <d v="2024-01-24T18:23:07"/>
    <n v="3"/>
    <n v="100.77"/>
    <n v="33.590000000000003"/>
    <x v="7"/>
    <x v="0"/>
    <x v="21"/>
    <x v="2"/>
    <s v="Robert Blanchard"/>
    <x v="1"/>
  </r>
  <r>
    <s v="T00459"/>
    <s v="C0075"/>
    <s v="P063"/>
    <d v="2024-01-17T01:36:03"/>
    <n v="4"/>
    <n v="134.36000000000001"/>
    <n v="33.590000000000003"/>
    <x v="7"/>
    <x v="0"/>
    <x v="21"/>
    <x v="2"/>
    <s v="Misty Higgins"/>
    <x v="0"/>
  </r>
  <r>
    <s v="T00760"/>
    <s v="C0090"/>
    <s v="P063"/>
    <d v="2024-01-03T18:25:39"/>
    <n v="1"/>
    <n v="33.590000000000003"/>
    <n v="33.590000000000003"/>
    <x v="7"/>
    <x v="0"/>
    <x v="21"/>
    <x v="2"/>
    <s v="Charles Hamilton"/>
    <x v="1"/>
  </r>
  <r>
    <s v="T00853"/>
    <s v="C0098"/>
    <s v="P063"/>
    <d v="2024-12-23T18:36:04"/>
    <n v="4"/>
    <n v="134.36000000000001"/>
    <n v="33.590000000000003"/>
    <x v="4"/>
    <x v="0"/>
    <x v="21"/>
    <x v="2"/>
    <s v="Laura Gilbert"/>
    <x v="3"/>
  </r>
  <r>
    <s v="T00078"/>
    <s v="C0011"/>
    <s v="P089"/>
    <d v="2024-03-23T02:59:36"/>
    <n v="3"/>
    <n v="662.73"/>
    <n v="220.91"/>
    <x v="3"/>
    <x v="0"/>
    <x v="44"/>
    <x v="0"/>
    <s v="Bryan Mathews"/>
    <x v="2"/>
  </r>
  <r>
    <s v="T00153"/>
    <s v="C0094"/>
    <s v="P089"/>
    <d v="2024-11-05T07:32:47"/>
    <n v="3"/>
    <n v="662.73"/>
    <n v="220.91"/>
    <x v="5"/>
    <x v="0"/>
    <x v="44"/>
    <x v="0"/>
    <s v="Emily Trevino"/>
    <x v="3"/>
  </r>
  <r>
    <s v="T00245"/>
    <s v="C0120"/>
    <s v="P089"/>
    <d v="2024-04-28T20:01:47"/>
    <n v="4"/>
    <n v="883.64"/>
    <n v="220.91"/>
    <x v="2"/>
    <x v="0"/>
    <x v="44"/>
    <x v="0"/>
    <s v="Francisco Diaz"/>
    <x v="2"/>
  </r>
  <r>
    <s v="T00291"/>
    <s v="C0109"/>
    <s v="P089"/>
    <d v="2024-01-27T06:14:19"/>
    <n v="2"/>
    <n v="441.82"/>
    <n v="220.91"/>
    <x v="7"/>
    <x v="0"/>
    <x v="44"/>
    <x v="0"/>
    <s v="Abigail Jones"/>
    <x v="3"/>
  </r>
  <r>
    <s v="T00390"/>
    <s v="C0113"/>
    <s v="P089"/>
    <d v="2024-02-04T07:33:04"/>
    <n v="4"/>
    <n v="883.64"/>
    <n v="220.91"/>
    <x v="11"/>
    <x v="0"/>
    <x v="44"/>
    <x v="0"/>
    <s v="Joseph Ortiz Jr."/>
    <x v="2"/>
  </r>
  <r>
    <s v="T00773"/>
    <s v="C0068"/>
    <s v="P089"/>
    <d v="2024-12-08T14:38:23"/>
    <n v="3"/>
    <n v="662.73"/>
    <n v="220.91"/>
    <x v="4"/>
    <x v="0"/>
    <x v="44"/>
    <x v="0"/>
    <s v="Mark Cox"/>
    <x v="3"/>
  </r>
  <r>
    <s v="T00883"/>
    <s v="C0170"/>
    <s v="P089"/>
    <d v="2024-05-10T03:22:49"/>
    <n v="4"/>
    <n v="883.64"/>
    <n v="220.91"/>
    <x v="1"/>
    <x v="0"/>
    <x v="44"/>
    <x v="0"/>
    <s v="Logan Harris"/>
    <x v="0"/>
  </r>
  <r>
    <s v="T00082"/>
    <s v="C0127"/>
    <s v="P088"/>
    <d v="2024-08-25T05:43:29"/>
    <n v="1"/>
    <n v="263.55"/>
    <n v="263.55"/>
    <x v="0"/>
    <x v="0"/>
    <x v="29"/>
    <x v="0"/>
    <s v="Kathryn Stevens"/>
    <x v="0"/>
  </r>
  <r>
    <s v="T00130"/>
    <s v="C0191"/>
    <s v="P088"/>
    <d v="2024-08-15T13:06:00"/>
    <n v="1"/>
    <n v="263.55"/>
    <n v="263.55"/>
    <x v="0"/>
    <x v="0"/>
    <x v="29"/>
    <x v="0"/>
    <s v="Samantha Gibson DVM"/>
    <x v="2"/>
  </r>
  <r>
    <s v="T00424"/>
    <s v="C0114"/>
    <s v="P088"/>
    <d v="2024-09-23T04:35:24"/>
    <n v="4"/>
    <n v="1054.2"/>
    <n v="263.55"/>
    <x v="6"/>
    <x v="0"/>
    <x v="29"/>
    <x v="0"/>
    <s v="Benjamin Anderson"/>
    <x v="0"/>
  </r>
  <r>
    <s v="T00461"/>
    <s v="C0072"/>
    <s v="P088"/>
    <d v="2024-09-17T03:59:29"/>
    <n v="1"/>
    <n v="263.55"/>
    <n v="263.55"/>
    <x v="6"/>
    <x v="0"/>
    <x v="29"/>
    <x v="0"/>
    <s v="Sarah Scott"/>
    <x v="3"/>
  </r>
  <r>
    <s v="T00556"/>
    <s v="C0050"/>
    <s v="P088"/>
    <d v="2024-11-17T17:56:48"/>
    <n v="3"/>
    <n v="790.65"/>
    <n v="263.55"/>
    <x v="5"/>
    <x v="0"/>
    <x v="29"/>
    <x v="0"/>
    <s v="Ryan Davis"/>
    <x v="3"/>
  </r>
  <r>
    <s v="T00751"/>
    <s v="C0096"/>
    <s v="P088"/>
    <d v="2024-03-11T17:07:12"/>
    <n v="2"/>
    <n v="527.1"/>
    <n v="263.55"/>
    <x v="3"/>
    <x v="0"/>
    <x v="29"/>
    <x v="0"/>
    <s v="Benjamin Mcclure"/>
    <x v="2"/>
  </r>
  <r>
    <s v="T00954"/>
    <s v="C0179"/>
    <s v="P088"/>
    <d v="2024-10-10T04:15:26"/>
    <n v="4"/>
    <n v="1054.2"/>
    <n v="263.55"/>
    <x v="8"/>
    <x v="0"/>
    <x v="29"/>
    <x v="0"/>
    <s v="Donald Miller"/>
    <x v="0"/>
  </r>
  <r>
    <s v="T00985"/>
    <s v="C0068"/>
    <s v="P088"/>
    <d v="2024-07-30T21:37:27"/>
    <n v="2"/>
    <n v="527.1"/>
    <n v="263.55"/>
    <x v="10"/>
    <x v="0"/>
    <x v="29"/>
    <x v="0"/>
    <s v="Mark Cox"/>
    <x v="3"/>
  </r>
  <r>
    <s v="T00083"/>
    <s v="C0046"/>
    <s v="P066"/>
    <d v="2024-04-08T10:34:10"/>
    <n v="4"/>
    <n v="1348.88"/>
    <n v="337.22"/>
    <x v="2"/>
    <x v="0"/>
    <x v="45"/>
    <x v="2"/>
    <s v="Beth Cardenas"/>
    <x v="3"/>
  </r>
  <r>
    <s v="T00195"/>
    <s v="C0023"/>
    <s v="P066"/>
    <d v="2024-11-02T10:20:14"/>
    <n v="1"/>
    <n v="337.22"/>
    <n v="337.22"/>
    <x v="5"/>
    <x v="0"/>
    <x v="45"/>
    <x v="2"/>
    <s v="Nicholas Cain"/>
    <x v="0"/>
  </r>
  <r>
    <s v="T00225"/>
    <s v="C0126"/>
    <s v="P066"/>
    <d v="2024-06-20T04:11:50"/>
    <n v="3"/>
    <n v="1011.66"/>
    <n v="337.22"/>
    <x v="9"/>
    <x v="0"/>
    <x v="45"/>
    <x v="2"/>
    <s v="Caitlin Brown"/>
    <x v="2"/>
  </r>
  <r>
    <s v="T00267"/>
    <s v="C0037"/>
    <s v="P066"/>
    <d v="2024-06-30T00:11:05"/>
    <n v="3"/>
    <n v="1011.66"/>
    <n v="337.22"/>
    <x v="9"/>
    <x v="0"/>
    <x v="45"/>
    <x v="2"/>
    <s v="Linda Smith"/>
    <x v="0"/>
  </r>
  <r>
    <s v="T00505"/>
    <s v="C0147"/>
    <s v="P066"/>
    <d v="2024-07-29T19:28:48"/>
    <n v="2"/>
    <n v="674.44"/>
    <n v="337.22"/>
    <x v="10"/>
    <x v="0"/>
    <x v="45"/>
    <x v="2"/>
    <s v="Hunter Fuller"/>
    <x v="2"/>
  </r>
  <r>
    <s v="T00596"/>
    <s v="C0175"/>
    <s v="P066"/>
    <d v="2024-09-30T11:36:49"/>
    <n v="1"/>
    <n v="337.22"/>
    <n v="337.22"/>
    <x v="6"/>
    <x v="0"/>
    <x v="45"/>
    <x v="2"/>
    <s v="Matthew Johnson"/>
    <x v="1"/>
  </r>
  <r>
    <s v="T00609"/>
    <s v="C0094"/>
    <s v="P066"/>
    <d v="2024-03-19T01:04:53"/>
    <n v="1"/>
    <n v="337.22"/>
    <n v="337.22"/>
    <x v="3"/>
    <x v="0"/>
    <x v="45"/>
    <x v="2"/>
    <s v="Emily Trevino"/>
    <x v="3"/>
  </r>
  <r>
    <s v="T00623"/>
    <s v="C0146"/>
    <s v="P066"/>
    <d v="2024-07-12T10:03:14"/>
    <n v="3"/>
    <n v="1011.66"/>
    <n v="337.22"/>
    <x v="10"/>
    <x v="0"/>
    <x v="45"/>
    <x v="2"/>
    <s v="Brittany Harvey"/>
    <x v="1"/>
  </r>
  <r>
    <s v="T00838"/>
    <s v="C0101"/>
    <s v="P066"/>
    <d v="2024-07-24T17:40:37"/>
    <n v="1"/>
    <n v="337.22"/>
    <n v="337.22"/>
    <x v="10"/>
    <x v="0"/>
    <x v="45"/>
    <x v="2"/>
    <s v="Kelsey Roberts"/>
    <x v="1"/>
  </r>
  <r>
    <s v="T00921"/>
    <s v="C0017"/>
    <s v="P066"/>
    <d v="2024-12-01T22:55:38"/>
    <n v="4"/>
    <n v="1348.88"/>
    <n v="337.22"/>
    <x v="4"/>
    <x v="0"/>
    <x v="45"/>
    <x v="2"/>
    <s v="Jennifer King"/>
    <x v="0"/>
  </r>
  <r>
    <s v="T00924"/>
    <s v="C0116"/>
    <s v="P066"/>
    <d v="2024-04-02T00:16:13"/>
    <n v="1"/>
    <n v="337.22"/>
    <n v="337.22"/>
    <x v="2"/>
    <x v="0"/>
    <x v="45"/>
    <x v="2"/>
    <s v="James Martinez"/>
    <x v="3"/>
  </r>
  <r>
    <s v="T00084"/>
    <s v="C0045"/>
    <s v="P015"/>
    <d v="2024-08-02T13:45:45"/>
    <n v="4"/>
    <n v="635.72"/>
    <n v="158.93"/>
    <x v="0"/>
    <x v="0"/>
    <x v="46"/>
    <x v="0"/>
    <s v="Michael Williams"/>
    <x v="1"/>
  </r>
  <r>
    <s v="T00114"/>
    <s v="C0068"/>
    <s v="P015"/>
    <d v="2024-05-28T18:07:55"/>
    <n v="1"/>
    <n v="158.93"/>
    <n v="158.93"/>
    <x v="1"/>
    <x v="0"/>
    <x v="46"/>
    <x v="0"/>
    <s v="Mark Cox"/>
    <x v="3"/>
  </r>
  <r>
    <s v="T00333"/>
    <s v="C0101"/>
    <s v="P015"/>
    <d v="2024-12-28T11:00:00"/>
    <n v="3"/>
    <n v="476.79"/>
    <n v="158.93"/>
    <x v="4"/>
    <x v="0"/>
    <x v="46"/>
    <x v="0"/>
    <s v="Kelsey Roberts"/>
    <x v="1"/>
  </r>
  <r>
    <s v="T00526"/>
    <s v="C0156"/>
    <s v="P015"/>
    <d v="2024-01-01T16:46:56"/>
    <n v="4"/>
    <n v="635.72"/>
    <n v="158.93"/>
    <x v="7"/>
    <x v="0"/>
    <x v="46"/>
    <x v="0"/>
    <s v="William Adams"/>
    <x v="3"/>
  </r>
  <r>
    <s v="T00599"/>
    <s v="C0013"/>
    <s v="P015"/>
    <d v="2024-08-15T20:46:42"/>
    <n v="1"/>
    <n v="158.93"/>
    <n v="158.93"/>
    <x v="0"/>
    <x v="0"/>
    <x v="46"/>
    <x v="0"/>
    <s v="Lauren Buchanan"/>
    <x v="2"/>
  </r>
  <r>
    <s v="T00801"/>
    <s v="C0021"/>
    <s v="P015"/>
    <d v="2024-02-06T03:27:17"/>
    <n v="1"/>
    <n v="158.93"/>
    <n v="158.93"/>
    <x v="11"/>
    <x v="0"/>
    <x v="46"/>
    <x v="0"/>
    <s v="Robert Blanchard"/>
    <x v="1"/>
  </r>
  <r>
    <s v="T00893"/>
    <s v="C0101"/>
    <s v="P015"/>
    <d v="2024-03-24T16:37:25"/>
    <n v="1"/>
    <n v="158.93"/>
    <n v="158.93"/>
    <x v="3"/>
    <x v="0"/>
    <x v="46"/>
    <x v="0"/>
    <s v="Kelsey Roberts"/>
    <x v="1"/>
  </r>
  <r>
    <s v="T00989"/>
    <s v="C0129"/>
    <s v="P015"/>
    <d v="2024-05-28T14:48:17"/>
    <n v="3"/>
    <n v="476.79"/>
    <n v="158.93"/>
    <x v="1"/>
    <x v="0"/>
    <x v="46"/>
    <x v="0"/>
    <s v="Marcus Livingston"/>
    <x v="2"/>
  </r>
  <r>
    <s v="T00088"/>
    <s v="C0019"/>
    <s v="P001"/>
    <d v="2024-01-30T17:23:03"/>
    <n v="2"/>
    <n v="338.6"/>
    <n v="169.3"/>
    <x v="7"/>
    <x v="0"/>
    <x v="47"/>
    <x v="2"/>
    <s v="Brandon Rodriguez"/>
    <x v="0"/>
  </r>
  <r>
    <s v="T00314"/>
    <s v="C0024"/>
    <s v="P001"/>
    <d v="2024-09-24T17:15:16"/>
    <n v="4"/>
    <n v="677.2"/>
    <n v="169.3"/>
    <x v="6"/>
    <x v="0"/>
    <x v="47"/>
    <x v="2"/>
    <s v="Michele Cooley"/>
    <x v="3"/>
  </r>
  <r>
    <s v="T00428"/>
    <s v="C0071"/>
    <s v="P001"/>
    <d v="2024-08-02T08:13:23"/>
    <n v="2"/>
    <n v="338.6"/>
    <n v="169.3"/>
    <x v="0"/>
    <x v="0"/>
    <x v="47"/>
    <x v="2"/>
    <s v="Taylor Murphy"/>
    <x v="2"/>
  </r>
  <r>
    <s v="T00433"/>
    <s v="C0036"/>
    <s v="P001"/>
    <d v="2024-05-05T05:01:18"/>
    <n v="2"/>
    <n v="338.6"/>
    <n v="169.3"/>
    <x v="1"/>
    <x v="0"/>
    <x v="47"/>
    <x v="2"/>
    <s v="Brian Aguilar DDS"/>
    <x v="3"/>
  </r>
  <r>
    <s v="T00449"/>
    <s v="C0191"/>
    <s v="P001"/>
    <d v="2024-12-12T12:17:38"/>
    <n v="1"/>
    <n v="169.3"/>
    <n v="169.3"/>
    <x v="4"/>
    <x v="0"/>
    <x v="47"/>
    <x v="2"/>
    <s v="Samantha Gibson DVM"/>
    <x v="2"/>
  </r>
  <r>
    <s v="T00545"/>
    <s v="C0105"/>
    <s v="P001"/>
    <d v="2024-06-24T10:10:17"/>
    <n v="2"/>
    <n v="338.6"/>
    <n v="169.3"/>
    <x v="9"/>
    <x v="0"/>
    <x v="47"/>
    <x v="2"/>
    <s v="Ryan Hampton"/>
    <x v="0"/>
  </r>
  <r>
    <s v="T00732"/>
    <s v="C0045"/>
    <s v="P001"/>
    <d v="2024-08-13T10:42:48"/>
    <n v="2"/>
    <n v="338.6"/>
    <n v="169.3"/>
    <x v="0"/>
    <x v="0"/>
    <x v="47"/>
    <x v="2"/>
    <s v="Michael Williams"/>
    <x v="1"/>
  </r>
  <r>
    <s v="T00758"/>
    <s v="C0017"/>
    <s v="P001"/>
    <d v="2024-05-28T14:47:15"/>
    <n v="3"/>
    <n v="507.9"/>
    <n v="169.3"/>
    <x v="1"/>
    <x v="0"/>
    <x v="47"/>
    <x v="2"/>
    <s v="Jennifer King"/>
    <x v="0"/>
  </r>
  <r>
    <s v="T00095"/>
    <s v="C0189"/>
    <s v="P093"/>
    <d v="2024-09-13T18:57:35"/>
    <n v="2"/>
    <n v="609.88"/>
    <n v="304.94"/>
    <x v="6"/>
    <x v="0"/>
    <x v="14"/>
    <x v="3"/>
    <s v="Sherri Dixon"/>
    <x v="3"/>
  </r>
  <r>
    <s v="T00211"/>
    <s v="C0007"/>
    <s v="P093"/>
    <d v="2024-03-29T14:35:12"/>
    <n v="4"/>
    <n v="1219.76"/>
    <n v="304.94"/>
    <x v="3"/>
    <x v="0"/>
    <x v="14"/>
    <x v="3"/>
    <s v="Paul Graves"/>
    <x v="1"/>
  </r>
  <r>
    <s v="T00335"/>
    <s v="C0118"/>
    <s v="P093"/>
    <d v="2024-04-06T09:26:36"/>
    <n v="2"/>
    <n v="609.88"/>
    <n v="304.94"/>
    <x v="2"/>
    <x v="0"/>
    <x v="14"/>
    <x v="3"/>
    <s v="Jacob Holt"/>
    <x v="2"/>
  </r>
  <r>
    <s v="T00547"/>
    <s v="C0079"/>
    <s v="P093"/>
    <d v="2024-07-30T23:32:12"/>
    <n v="4"/>
    <n v="1219.76"/>
    <n v="304.94"/>
    <x v="10"/>
    <x v="0"/>
    <x v="14"/>
    <x v="3"/>
    <s v="Brian Murillo"/>
    <x v="3"/>
  </r>
  <r>
    <s v="T00586"/>
    <s v="C0179"/>
    <s v="P093"/>
    <d v="2024-08-31T22:33:10"/>
    <n v="1"/>
    <n v="304.94"/>
    <n v="304.94"/>
    <x v="0"/>
    <x v="0"/>
    <x v="14"/>
    <x v="3"/>
    <s v="Donald Miller"/>
    <x v="0"/>
  </r>
  <r>
    <s v="T00629"/>
    <s v="C0100"/>
    <s v="P093"/>
    <d v="2024-04-06T10:30:48"/>
    <n v="1"/>
    <n v="304.94"/>
    <n v="304.94"/>
    <x v="2"/>
    <x v="0"/>
    <x v="14"/>
    <x v="3"/>
    <s v="Clinton Gomez"/>
    <x v="0"/>
  </r>
  <r>
    <s v="T00630"/>
    <s v="C0031"/>
    <s v="P093"/>
    <d v="2024-10-08T23:58:14"/>
    <n v="2"/>
    <n v="609.88"/>
    <n v="304.94"/>
    <x v="8"/>
    <x v="0"/>
    <x v="14"/>
    <x v="3"/>
    <s v="Tina Miller"/>
    <x v="2"/>
  </r>
  <r>
    <s v="T00899"/>
    <s v="C0141"/>
    <s v="P093"/>
    <d v="2024-04-30T17:03:34"/>
    <n v="1"/>
    <n v="304.94"/>
    <n v="304.94"/>
    <x v="2"/>
    <x v="0"/>
    <x v="14"/>
    <x v="3"/>
    <s v="Paul Parsons"/>
    <x v="0"/>
  </r>
  <r>
    <s v="T00096"/>
    <s v="C0161"/>
    <s v="P073"/>
    <d v="2024-03-23T00:07:54"/>
    <n v="3"/>
    <n v="80.97"/>
    <n v="26.99"/>
    <x v="3"/>
    <x v="0"/>
    <x v="48"/>
    <x v="0"/>
    <s v="Jessica Warren"/>
    <x v="1"/>
  </r>
  <r>
    <s v="T00277"/>
    <s v="C0029"/>
    <s v="P073"/>
    <d v="2024-10-01T17:22:05"/>
    <n v="4"/>
    <n v="107.96"/>
    <n v="26.99"/>
    <x v="8"/>
    <x v="0"/>
    <x v="48"/>
    <x v="0"/>
    <s v="Erin Manning"/>
    <x v="3"/>
  </r>
  <r>
    <s v="T00317"/>
    <s v="C0111"/>
    <s v="P073"/>
    <d v="2024-06-19T15:07:10"/>
    <n v="4"/>
    <n v="107.96"/>
    <n v="26.99"/>
    <x v="9"/>
    <x v="0"/>
    <x v="48"/>
    <x v="0"/>
    <s v="Roger David"/>
    <x v="0"/>
  </r>
  <r>
    <s v="T00336"/>
    <s v="C0147"/>
    <s v="P073"/>
    <d v="2024-11-16T15:45:25"/>
    <n v="3"/>
    <n v="80.97"/>
    <n v="26.99"/>
    <x v="5"/>
    <x v="0"/>
    <x v="48"/>
    <x v="0"/>
    <s v="Hunter Fuller"/>
    <x v="2"/>
  </r>
  <r>
    <s v="T00388"/>
    <s v="C0081"/>
    <s v="P073"/>
    <d v="2024-04-11T01:44:41"/>
    <n v="1"/>
    <n v="26.99"/>
    <n v="26.99"/>
    <x v="2"/>
    <x v="0"/>
    <x v="48"/>
    <x v="0"/>
    <s v="Kimberly Turner"/>
    <x v="0"/>
  </r>
  <r>
    <s v="T00494"/>
    <s v="C0055"/>
    <s v="P073"/>
    <d v="2024-10-01T04:39:43"/>
    <n v="2"/>
    <n v="53.98"/>
    <n v="26.99"/>
    <x v="8"/>
    <x v="0"/>
    <x v="48"/>
    <x v="0"/>
    <s v="Lauren Williams"/>
    <x v="3"/>
  </r>
  <r>
    <s v="T00519"/>
    <s v="C0054"/>
    <s v="P073"/>
    <d v="2024-06-02T10:00:57"/>
    <n v="2"/>
    <n v="53.98"/>
    <n v="26.99"/>
    <x v="9"/>
    <x v="0"/>
    <x v="48"/>
    <x v="0"/>
    <s v="Bruce Rhodes"/>
    <x v="1"/>
  </r>
  <r>
    <s v="T00583"/>
    <s v="C0198"/>
    <s v="P073"/>
    <d v="2024-10-04T18:31:12"/>
    <n v="1"/>
    <n v="26.99"/>
    <n v="26.99"/>
    <x v="8"/>
    <x v="0"/>
    <x v="48"/>
    <x v="0"/>
    <s v="Rebecca Ray"/>
    <x v="0"/>
  </r>
  <r>
    <s v="T00661"/>
    <s v="C0049"/>
    <s v="P073"/>
    <d v="2024-05-25T20:16:42"/>
    <n v="2"/>
    <n v="53.98"/>
    <n v="26.99"/>
    <x v="1"/>
    <x v="0"/>
    <x v="48"/>
    <x v="0"/>
    <s v="Jason Yates"/>
    <x v="3"/>
  </r>
  <r>
    <s v="T00955"/>
    <s v="C0149"/>
    <s v="P073"/>
    <d v="2024-08-29T14:05:41"/>
    <n v="2"/>
    <n v="53.98"/>
    <n v="26.99"/>
    <x v="0"/>
    <x v="0"/>
    <x v="48"/>
    <x v="0"/>
    <s v="Tina Wilson"/>
    <x v="0"/>
  </r>
  <r>
    <s v="T00099"/>
    <s v="C0103"/>
    <s v="P006"/>
    <d v="2024-09-30T23:30:02"/>
    <n v="1"/>
    <n v="121.32"/>
    <n v="121.32"/>
    <x v="6"/>
    <x v="0"/>
    <x v="49"/>
    <x v="3"/>
    <s v="Jennifer Munoz"/>
    <x v="0"/>
  </r>
  <r>
    <s v="T00134"/>
    <s v="C0051"/>
    <s v="P006"/>
    <d v="2024-01-03T04:06:49"/>
    <n v="2"/>
    <n v="242.64"/>
    <n v="121.32"/>
    <x v="7"/>
    <x v="0"/>
    <x v="49"/>
    <x v="3"/>
    <s v="Nicholas Ellis"/>
    <x v="0"/>
  </r>
  <r>
    <s v="T00143"/>
    <s v="C0003"/>
    <s v="P006"/>
    <d v="2024-06-16T05:24:04"/>
    <n v="3"/>
    <n v="363.96"/>
    <n v="121.32"/>
    <x v="9"/>
    <x v="0"/>
    <x v="49"/>
    <x v="3"/>
    <s v="Michael Rivera"/>
    <x v="2"/>
  </r>
  <r>
    <s v="T00181"/>
    <s v="C0181"/>
    <s v="P006"/>
    <d v="2024-07-21T03:18:31"/>
    <n v="4"/>
    <n v="485.28"/>
    <n v="121.32"/>
    <x v="10"/>
    <x v="0"/>
    <x v="49"/>
    <x v="3"/>
    <s v="Alexander Barker"/>
    <x v="2"/>
  </r>
  <r>
    <s v="T00226"/>
    <s v="C0139"/>
    <s v="P006"/>
    <d v="2024-10-02T16:46:50"/>
    <n v="2"/>
    <n v="242.64"/>
    <n v="121.32"/>
    <x v="8"/>
    <x v="0"/>
    <x v="49"/>
    <x v="3"/>
    <s v="Ricky Gutierrez"/>
    <x v="3"/>
  </r>
  <r>
    <s v="T00273"/>
    <s v="C0134"/>
    <s v="P006"/>
    <d v="2024-04-14T11:32:12"/>
    <n v="4"/>
    <n v="485.28"/>
    <n v="121.32"/>
    <x v="2"/>
    <x v="0"/>
    <x v="49"/>
    <x v="3"/>
    <s v="Theresa Gonzalez"/>
    <x v="1"/>
  </r>
  <r>
    <s v="T00321"/>
    <s v="C0017"/>
    <s v="P006"/>
    <d v="2024-06-20T04:13:03"/>
    <n v="3"/>
    <n v="363.96"/>
    <n v="121.32"/>
    <x v="9"/>
    <x v="0"/>
    <x v="49"/>
    <x v="3"/>
    <s v="Jennifer King"/>
    <x v="0"/>
  </r>
  <r>
    <s v="T00389"/>
    <s v="C0081"/>
    <s v="P006"/>
    <d v="2024-01-20T04:23:56"/>
    <n v="3"/>
    <n v="363.96"/>
    <n v="121.32"/>
    <x v="7"/>
    <x v="0"/>
    <x v="49"/>
    <x v="3"/>
    <s v="Kimberly Turner"/>
    <x v="0"/>
  </r>
  <r>
    <s v="T00478"/>
    <s v="C0124"/>
    <s v="P006"/>
    <d v="2024-04-12T12:07:07"/>
    <n v="4"/>
    <n v="485.28"/>
    <n v="121.32"/>
    <x v="2"/>
    <x v="0"/>
    <x v="49"/>
    <x v="3"/>
    <s v="Lindsay Perez"/>
    <x v="0"/>
  </r>
  <r>
    <s v="T00506"/>
    <s v="C0053"/>
    <s v="P006"/>
    <d v="2024-09-18T23:31:26"/>
    <n v="1"/>
    <n v="121.32"/>
    <n v="121.32"/>
    <x v="6"/>
    <x v="0"/>
    <x v="49"/>
    <x v="3"/>
    <s v="Albert Burke"/>
    <x v="0"/>
  </r>
  <r>
    <s v="T00613"/>
    <s v="C0037"/>
    <s v="P006"/>
    <d v="2024-09-30T18:17:00"/>
    <n v="3"/>
    <n v="363.96"/>
    <n v="121.32"/>
    <x v="6"/>
    <x v="0"/>
    <x v="49"/>
    <x v="3"/>
    <s v="Linda Smith"/>
    <x v="0"/>
  </r>
  <r>
    <s v="T00679"/>
    <s v="C0138"/>
    <s v="P006"/>
    <d v="2024-09-06T20:35:41"/>
    <n v="4"/>
    <n v="485.28"/>
    <n v="121.32"/>
    <x v="6"/>
    <x v="0"/>
    <x v="49"/>
    <x v="3"/>
    <s v="Cynthia Clayton"/>
    <x v="1"/>
  </r>
  <r>
    <s v="T00772"/>
    <s v="C0104"/>
    <s v="P006"/>
    <d v="2024-06-16T21:51:16"/>
    <n v="2"/>
    <n v="242.64"/>
    <n v="121.32"/>
    <x v="9"/>
    <x v="0"/>
    <x v="49"/>
    <x v="3"/>
    <s v="Laura Bennett"/>
    <x v="2"/>
  </r>
  <r>
    <s v="T00108"/>
    <s v="C0177"/>
    <s v="P055"/>
    <d v="2024-11-04T03:30:07"/>
    <n v="1"/>
    <n v="128.53"/>
    <n v="128.53"/>
    <x v="5"/>
    <x v="0"/>
    <x v="7"/>
    <x v="2"/>
    <s v="Julia Kelly"/>
    <x v="1"/>
  </r>
  <r>
    <s v="T00255"/>
    <s v="C0107"/>
    <s v="P055"/>
    <d v="2024-02-27T16:51:17"/>
    <n v="4"/>
    <n v="514.12"/>
    <n v="128.53"/>
    <x v="11"/>
    <x v="0"/>
    <x v="7"/>
    <x v="2"/>
    <s v="Dana Cantrell"/>
    <x v="2"/>
  </r>
  <r>
    <s v="T00429"/>
    <s v="C0030"/>
    <s v="P055"/>
    <d v="2024-12-15T01:23:26"/>
    <n v="3"/>
    <n v="385.59"/>
    <n v="128.53"/>
    <x v="4"/>
    <x v="0"/>
    <x v="7"/>
    <x v="2"/>
    <s v="Mark Brock"/>
    <x v="3"/>
  </r>
  <r>
    <s v="T00463"/>
    <s v="C0142"/>
    <s v="P055"/>
    <d v="2024-05-25T22:37:50"/>
    <n v="2"/>
    <n v="257.06"/>
    <n v="128.53"/>
    <x v="1"/>
    <x v="0"/>
    <x v="7"/>
    <x v="2"/>
    <s v="Nicole Long DVM"/>
    <x v="1"/>
  </r>
  <r>
    <s v="T00466"/>
    <s v="C0034"/>
    <s v="P055"/>
    <d v="2024-10-23T16:57:26"/>
    <n v="4"/>
    <n v="514.12"/>
    <n v="128.53"/>
    <x v="8"/>
    <x v="0"/>
    <x v="7"/>
    <x v="2"/>
    <s v="Dalton Perez"/>
    <x v="3"/>
  </r>
  <r>
    <s v="T00639"/>
    <s v="C0109"/>
    <s v="P055"/>
    <d v="2024-03-12T03:33:00"/>
    <n v="3"/>
    <n v="385.59"/>
    <n v="128.53"/>
    <x v="3"/>
    <x v="0"/>
    <x v="7"/>
    <x v="2"/>
    <s v="Abigail Jones"/>
    <x v="3"/>
  </r>
  <r>
    <s v="T00822"/>
    <s v="C0011"/>
    <s v="P055"/>
    <d v="2024-05-08T18:21:34"/>
    <n v="3"/>
    <n v="385.59"/>
    <n v="128.53"/>
    <x v="1"/>
    <x v="0"/>
    <x v="7"/>
    <x v="2"/>
    <s v="Bryan Mathews"/>
    <x v="2"/>
  </r>
  <r>
    <s v="T00850"/>
    <s v="C0029"/>
    <s v="P055"/>
    <d v="2024-03-03T06:11:38"/>
    <n v="2"/>
    <n v="257.06"/>
    <n v="128.53"/>
    <x v="3"/>
    <x v="0"/>
    <x v="7"/>
    <x v="2"/>
    <s v="Erin Manning"/>
    <x v="3"/>
  </r>
  <r>
    <s v="T00872"/>
    <s v="C0088"/>
    <s v="P055"/>
    <d v="2024-06-02T13:27:11"/>
    <n v="1"/>
    <n v="128.53"/>
    <n v="128.53"/>
    <x v="9"/>
    <x v="0"/>
    <x v="7"/>
    <x v="2"/>
    <s v="Carlos Murray"/>
    <x v="1"/>
  </r>
  <r>
    <s v="T00941"/>
    <s v="C0041"/>
    <s v="P055"/>
    <d v="2024-07-20T10:39:52"/>
    <n v="1"/>
    <n v="128.53"/>
    <n v="128.53"/>
    <x v="10"/>
    <x v="0"/>
    <x v="7"/>
    <x v="2"/>
    <s v="Lindsey Deleon"/>
    <x v="0"/>
  </r>
  <r>
    <s v="T00109"/>
    <s v="C0175"/>
    <s v="P064"/>
    <d v="2024-11-20T09:53:42"/>
    <n v="4"/>
    <n v="1809.68"/>
    <n v="452.42"/>
    <x v="5"/>
    <x v="0"/>
    <x v="50"/>
    <x v="1"/>
    <s v="Matthew Johnson"/>
    <x v="1"/>
  </r>
  <r>
    <s v="T00145"/>
    <s v="C0198"/>
    <s v="P064"/>
    <d v="2024-09-29T16:14:59"/>
    <n v="2"/>
    <n v="904.84"/>
    <n v="452.42"/>
    <x v="6"/>
    <x v="0"/>
    <x v="50"/>
    <x v="1"/>
    <s v="Rebecca Ray"/>
    <x v="0"/>
  </r>
  <r>
    <s v="T00552"/>
    <s v="C0096"/>
    <s v="P064"/>
    <d v="2024-12-11T17:46:24"/>
    <n v="4"/>
    <n v="1809.68"/>
    <n v="452.42"/>
    <x v="4"/>
    <x v="0"/>
    <x v="50"/>
    <x v="1"/>
    <s v="Benjamin Mcclure"/>
    <x v="2"/>
  </r>
  <r>
    <s v="T00628"/>
    <s v="C0141"/>
    <s v="P064"/>
    <d v="2024-08-19T00:45:26"/>
    <n v="1"/>
    <n v="452.42"/>
    <n v="452.42"/>
    <x v="0"/>
    <x v="0"/>
    <x v="50"/>
    <x v="1"/>
    <s v="Paul Parsons"/>
    <x v="0"/>
  </r>
  <r>
    <s v="T00636"/>
    <s v="C0054"/>
    <s v="P064"/>
    <d v="2024-01-28T04:32:55"/>
    <n v="3"/>
    <n v="1357.26"/>
    <n v="452.42"/>
    <x v="7"/>
    <x v="0"/>
    <x v="50"/>
    <x v="1"/>
    <s v="Bruce Rhodes"/>
    <x v="1"/>
  </r>
  <r>
    <s v="T00671"/>
    <s v="C0013"/>
    <s v="P064"/>
    <d v="2024-08-23T09:19:16"/>
    <n v="1"/>
    <n v="452.42"/>
    <n v="452.42"/>
    <x v="0"/>
    <x v="0"/>
    <x v="50"/>
    <x v="1"/>
    <s v="Lauren Buchanan"/>
    <x v="2"/>
  </r>
  <r>
    <s v="T00688"/>
    <s v="C0116"/>
    <s v="P064"/>
    <d v="2024-05-22T04:00:43"/>
    <n v="1"/>
    <n v="452.42"/>
    <n v="452.42"/>
    <x v="1"/>
    <x v="0"/>
    <x v="50"/>
    <x v="1"/>
    <s v="James Martinez"/>
    <x v="3"/>
  </r>
  <r>
    <s v="T00889"/>
    <s v="C0200"/>
    <s v="P064"/>
    <d v="2024-10-03T04:33:16"/>
    <n v="3"/>
    <n v="1357.26"/>
    <n v="452.42"/>
    <x v="8"/>
    <x v="0"/>
    <x v="50"/>
    <x v="1"/>
    <s v="Kelly Cross"/>
    <x v="1"/>
  </r>
  <r>
    <s v="T00972"/>
    <s v="C0106"/>
    <s v="P064"/>
    <d v="2024-11-01T06:54:57"/>
    <n v="3"/>
    <n v="1357.26"/>
    <n v="452.42"/>
    <x v="5"/>
    <x v="0"/>
    <x v="50"/>
    <x v="1"/>
    <s v="Amanda Mcguire"/>
    <x v="1"/>
  </r>
  <r>
    <s v="T00999"/>
    <s v="C0024"/>
    <s v="P064"/>
    <d v="2024-02-24T12:09:53"/>
    <n v="1"/>
    <n v="452.42"/>
    <n v="452.42"/>
    <x v="11"/>
    <x v="0"/>
    <x v="50"/>
    <x v="1"/>
    <s v="Michele Cooley"/>
    <x v="3"/>
  </r>
  <r>
    <s v="T00113"/>
    <s v="C0194"/>
    <s v="P090"/>
    <d v="2024-08-26T15:16:49"/>
    <n v="1"/>
    <n v="165.3"/>
    <n v="165.3"/>
    <x v="0"/>
    <x v="0"/>
    <x v="17"/>
    <x v="2"/>
    <s v="Stacy Cook"/>
    <x v="3"/>
  </r>
  <r>
    <s v="T00220"/>
    <s v="C0157"/>
    <s v="P090"/>
    <d v="2024-06-21T15:09:45"/>
    <n v="1"/>
    <n v="165.3"/>
    <n v="165.3"/>
    <x v="9"/>
    <x v="0"/>
    <x v="17"/>
    <x v="2"/>
    <s v="Miguel Wong"/>
    <x v="3"/>
  </r>
  <r>
    <s v="T00234"/>
    <s v="C0176"/>
    <s v="P090"/>
    <d v="2024-07-07T23:53:12"/>
    <n v="4"/>
    <n v="661.2"/>
    <n v="165.3"/>
    <x v="10"/>
    <x v="0"/>
    <x v="17"/>
    <x v="2"/>
    <s v="Nicole Booth"/>
    <x v="3"/>
  </r>
  <r>
    <s v="T00689"/>
    <s v="C0024"/>
    <s v="P090"/>
    <d v="2024-05-30T00:00:01"/>
    <n v="2"/>
    <n v="330.6"/>
    <n v="165.3"/>
    <x v="1"/>
    <x v="0"/>
    <x v="17"/>
    <x v="2"/>
    <s v="Michele Cooley"/>
    <x v="3"/>
  </r>
  <r>
    <s v="T00716"/>
    <s v="C0055"/>
    <s v="P090"/>
    <d v="2024-04-02T02:03:25"/>
    <n v="2"/>
    <n v="330.6"/>
    <n v="165.3"/>
    <x v="2"/>
    <x v="0"/>
    <x v="17"/>
    <x v="2"/>
    <s v="Lauren Williams"/>
    <x v="3"/>
  </r>
  <r>
    <s v="T00720"/>
    <s v="C0126"/>
    <s v="P090"/>
    <d v="2024-01-08T11:31:27"/>
    <n v="1"/>
    <n v="165.3"/>
    <n v="165.3"/>
    <x v="7"/>
    <x v="0"/>
    <x v="17"/>
    <x v="2"/>
    <s v="Caitlin Brown"/>
    <x v="2"/>
  </r>
  <r>
    <s v="T00917"/>
    <s v="C0113"/>
    <s v="P090"/>
    <d v="2024-01-18T09:04:29"/>
    <n v="2"/>
    <n v="330.6"/>
    <n v="165.3"/>
    <x v="7"/>
    <x v="0"/>
    <x v="17"/>
    <x v="2"/>
    <s v="Joseph Ortiz Jr."/>
    <x v="2"/>
  </r>
  <r>
    <s v="T00937"/>
    <s v="C0116"/>
    <s v="P090"/>
    <d v="2024-10-30T08:16:03"/>
    <n v="1"/>
    <n v="165.3"/>
    <n v="165.3"/>
    <x v="8"/>
    <x v="0"/>
    <x v="17"/>
    <x v="2"/>
    <s v="James Martinez"/>
    <x v="3"/>
  </r>
  <r>
    <s v="T00119"/>
    <s v="C0147"/>
    <s v="P018"/>
    <d v="2024-03-13T02:57:13"/>
    <n v="1"/>
    <n v="436.89"/>
    <n v="436.89"/>
    <x v="3"/>
    <x v="0"/>
    <x v="51"/>
    <x v="2"/>
    <s v="Hunter Fuller"/>
    <x v="2"/>
  </r>
  <r>
    <s v="T00411"/>
    <s v="C0064"/>
    <s v="P018"/>
    <d v="2024-02-06T15:02:30"/>
    <n v="4"/>
    <n v="1747.56"/>
    <n v="436.89"/>
    <x v="11"/>
    <x v="0"/>
    <x v="51"/>
    <x v="2"/>
    <s v="Martha Montgomery"/>
    <x v="0"/>
  </r>
  <r>
    <s v="T00507"/>
    <s v="C0019"/>
    <s v="P018"/>
    <d v="2024-05-28T00:57:27"/>
    <n v="1"/>
    <n v="436.89"/>
    <n v="436.89"/>
    <x v="1"/>
    <x v="0"/>
    <x v="51"/>
    <x v="2"/>
    <s v="Brandon Rodriguez"/>
    <x v="0"/>
  </r>
  <r>
    <s v="T00606"/>
    <s v="C0196"/>
    <s v="P018"/>
    <d v="2024-08-06T14:37:15"/>
    <n v="3"/>
    <n v="1310.67"/>
    <n v="436.89"/>
    <x v="0"/>
    <x v="0"/>
    <x v="51"/>
    <x v="2"/>
    <s v="Laura Watts"/>
    <x v="0"/>
  </r>
  <r>
    <s v="T00722"/>
    <s v="C0016"/>
    <s v="P018"/>
    <d v="2024-07-31T05:19:54"/>
    <n v="4"/>
    <n v="1747.56"/>
    <n v="436.89"/>
    <x v="10"/>
    <x v="0"/>
    <x v="51"/>
    <x v="2"/>
    <s v="Emily Woods"/>
    <x v="3"/>
  </r>
  <r>
    <s v="T00779"/>
    <s v="C0052"/>
    <s v="P018"/>
    <d v="2024-08-29T18:52:57"/>
    <n v="3"/>
    <n v="1310.67"/>
    <n v="436.89"/>
    <x v="0"/>
    <x v="0"/>
    <x v="51"/>
    <x v="2"/>
    <s v="Stanley Aguirre"/>
    <x v="2"/>
  </r>
  <r>
    <s v="T00870"/>
    <s v="C0187"/>
    <s v="P018"/>
    <d v="2024-05-02T14:16:38"/>
    <n v="4"/>
    <n v="1747.56"/>
    <n v="436.89"/>
    <x v="1"/>
    <x v="0"/>
    <x v="51"/>
    <x v="2"/>
    <s v="Kayla Kelly"/>
    <x v="2"/>
  </r>
  <r>
    <s v="T00120"/>
    <s v="C0156"/>
    <s v="P083"/>
    <d v="2024-02-27T16:09:00"/>
    <n v="1"/>
    <n v="455.72"/>
    <n v="455.72"/>
    <x v="11"/>
    <x v="0"/>
    <x v="27"/>
    <x v="0"/>
    <s v="William Adams"/>
    <x v="3"/>
  </r>
  <r>
    <s v="T00133"/>
    <s v="C0194"/>
    <s v="P083"/>
    <d v="2024-09-26T23:48:07"/>
    <n v="3"/>
    <n v="1367.16"/>
    <n v="455.72"/>
    <x v="6"/>
    <x v="0"/>
    <x v="27"/>
    <x v="0"/>
    <s v="Stacy Cook"/>
    <x v="3"/>
  </r>
  <r>
    <s v="T00138"/>
    <s v="C0051"/>
    <s v="P083"/>
    <d v="2024-04-26T22:10:35"/>
    <n v="4"/>
    <n v="1822.88"/>
    <n v="455.72"/>
    <x v="2"/>
    <x v="0"/>
    <x v="27"/>
    <x v="0"/>
    <s v="Nicholas Ellis"/>
    <x v="0"/>
  </r>
  <r>
    <s v="T00168"/>
    <s v="C0023"/>
    <s v="P083"/>
    <d v="2024-09-26T17:22:30"/>
    <n v="3"/>
    <n v="1367.16"/>
    <n v="455.72"/>
    <x v="6"/>
    <x v="0"/>
    <x v="27"/>
    <x v="0"/>
    <s v="Nicholas Cain"/>
    <x v="0"/>
  </r>
  <r>
    <s v="T00289"/>
    <s v="C0141"/>
    <s v="P083"/>
    <d v="2024-12-03T21:22:02"/>
    <n v="3"/>
    <n v="1367.16"/>
    <n v="455.72"/>
    <x v="4"/>
    <x v="0"/>
    <x v="27"/>
    <x v="0"/>
    <s v="Paul Parsons"/>
    <x v="0"/>
  </r>
  <r>
    <s v="T00313"/>
    <s v="C0191"/>
    <s v="P083"/>
    <d v="2024-04-23T06:38:57"/>
    <n v="1"/>
    <n v="455.72"/>
    <n v="455.72"/>
    <x v="2"/>
    <x v="0"/>
    <x v="27"/>
    <x v="0"/>
    <s v="Samantha Gibson DVM"/>
    <x v="2"/>
  </r>
  <r>
    <s v="T00445"/>
    <s v="C0001"/>
    <s v="P083"/>
    <d v="2024-05-07T03:11:44"/>
    <n v="2"/>
    <n v="911.44"/>
    <n v="455.72"/>
    <x v="1"/>
    <x v="0"/>
    <x v="27"/>
    <x v="0"/>
    <s v="Lawrence Carroll"/>
    <x v="2"/>
  </r>
  <r>
    <s v="T00594"/>
    <s v="C0183"/>
    <s v="P083"/>
    <d v="2024-10-29T22:39:18"/>
    <n v="3"/>
    <n v="1367.16"/>
    <n v="455.72"/>
    <x v="8"/>
    <x v="0"/>
    <x v="27"/>
    <x v="0"/>
    <s v="Kimberly Johnson"/>
    <x v="3"/>
  </r>
  <r>
    <s v="T00632"/>
    <s v="C0016"/>
    <s v="P083"/>
    <d v="2024-07-11T12:42:08"/>
    <n v="1"/>
    <n v="455.72"/>
    <n v="455.72"/>
    <x v="10"/>
    <x v="0"/>
    <x v="27"/>
    <x v="0"/>
    <s v="Emily Woods"/>
    <x v="3"/>
  </r>
  <r>
    <s v="T00670"/>
    <s v="C0046"/>
    <s v="P083"/>
    <d v="2024-08-03T21:42:27"/>
    <n v="2"/>
    <n v="911.44"/>
    <n v="455.72"/>
    <x v="0"/>
    <x v="0"/>
    <x v="27"/>
    <x v="0"/>
    <s v="Beth Cardenas"/>
    <x v="3"/>
  </r>
  <r>
    <s v="T00831"/>
    <s v="C0184"/>
    <s v="P083"/>
    <d v="2024-05-19T18:25:44"/>
    <n v="2"/>
    <n v="911.44"/>
    <n v="455.72"/>
    <x v="1"/>
    <x v="0"/>
    <x v="27"/>
    <x v="0"/>
    <s v="Tina Jacobs"/>
    <x v="2"/>
  </r>
  <r>
    <s v="T00845"/>
    <s v="C0154"/>
    <s v="P083"/>
    <d v="2023-12-31T15:44:04"/>
    <n v="2"/>
    <n v="911.44"/>
    <n v="455.72"/>
    <x v="4"/>
    <x v="1"/>
    <x v="27"/>
    <x v="0"/>
    <s v="Robert Sharp"/>
    <x v="3"/>
  </r>
  <r>
    <s v="T00887"/>
    <s v="C0066"/>
    <s v="P083"/>
    <d v="2024-08-28T20:52:33"/>
    <n v="3"/>
    <n v="1367.16"/>
    <n v="455.72"/>
    <x v="0"/>
    <x v="0"/>
    <x v="27"/>
    <x v="0"/>
    <s v="Catherine White"/>
    <x v="0"/>
  </r>
  <r>
    <s v="T00121"/>
    <s v="C0168"/>
    <s v="P043"/>
    <d v="2024-10-23T06:09:51"/>
    <n v="4"/>
    <n v="1617.6"/>
    <n v="404.4"/>
    <x v="8"/>
    <x v="0"/>
    <x v="19"/>
    <x v="2"/>
    <s v="Karen Clements MD"/>
    <x v="2"/>
  </r>
  <r>
    <s v="T00151"/>
    <s v="C0131"/>
    <s v="P043"/>
    <d v="2024-12-19T17:58:21"/>
    <n v="2"/>
    <n v="808.8"/>
    <n v="404.4"/>
    <x v="4"/>
    <x v="0"/>
    <x v="19"/>
    <x v="2"/>
    <s v="Scott Wilson"/>
    <x v="3"/>
  </r>
  <r>
    <s v="T00254"/>
    <s v="C0174"/>
    <s v="P043"/>
    <d v="2024-06-30T15:44:26"/>
    <n v="2"/>
    <n v="808.8"/>
    <n v="404.4"/>
    <x v="9"/>
    <x v="0"/>
    <x v="19"/>
    <x v="2"/>
    <s v="Tracy Steele"/>
    <x v="2"/>
  </r>
  <r>
    <s v="T00342"/>
    <s v="C0054"/>
    <s v="P043"/>
    <d v="2024-01-24T16:03:16"/>
    <n v="3"/>
    <n v="1213.2"/>
    <n v="404.4"/>
    <x v="7"/>
    <x v="0"/>
    <x v="19"/>
    <x v="2"/>
    <s v="Bruce Rhodes"/>
    <x v="1"/>
  </r>
  <r>
    <s v="T00356"/>
    <s v="C0115"/>
    <s v="P043"/>
    <d v="2024-12-22T17:19:08"/>
    <n v="4"/>
    <n v="1617.6"/>
    <n v="404.4"/>
    <x v="4"/>
    <x v="0"/>
    <x v="19"/>
    <x v="2"/>
    <s v="Joshua Hamilton"/>
    <x v="1"/>
  </r>
  <r>
    <s v="T00572"/>
    <s v="C0155"/>
    <s v="P043"/>
    <d v="2024-09-21T21:57:20"/>
    <n v="2"/>
    <n v="808.8"/>
    <n v="404.4"/>
    <x v="6"/>
    <x v="0"/>
    <x v="19"/>
    <x v="2"/>
    <s v="Michelle Brown"/>
    <x v="2"/>
  </r>
  <r>
    <s v="T00790"/>
    <s v="C0084"/>
    <s v="P043"/>
    <d v="2024-08-13T23:52:47"/>
    <n v="1"/>
    <n v="404.4"/>
    <n v="404.4"/>
    <x v="0"/>
    <x v="0"/>
    <x v="19"/>
    <x v="2"/>
    <s v="Belinda Garner"/>
    <x v="1"/>
  </r>
  <r>
    <s v="T00837"/>
    <s v="C0139"/>
    <s v="P043"/>
    <d v="2024-09-20T04:55:33"/>
    <n v="2"/>
    <n v="808.8"/>
    <n v="404.4"/>
    <x v="6"/>
    <x v="0"/>
    <x v="19"/>
    <x v="2"/>
    <s v="Ricky Gutierrez"/>
    <x v="3"/>
  </r>
  <r>
    <s v="T00841"/>
    <s v="C0019"/>
    <s v="P043"/>
    <d v="2024-07-01T13:07:47"/>
    <n v="1"/>
    <n v="404.4"/>
    <n v="404.4"/>
    <x v="10"/>
    <x v="0"/>
    <x v="19"/>
    <x v="2"/>
    <s v="Brandon Rodriguez"/>
    <x v="0"/>
  </r>
  <r>
    <s v="T00907"/>
    <s v="C0160"/>
    <s v="P043"/>
    <d v="2024-02-15T17:18:56"/>
    <n v="4"/>
    <n v="1617.6"/>
    <n v="404.4"/>
    <x v="11"/>
    <x v="0"/>
    <x v="19"/>
    <x v="2"/>
    <s v="Jodi Cook"/>
    <x v="3"/>
  </r>
  <r>
    <s v="T00931"/>
    <s v="C0114"/>
    <s v="P043"/>
    <d v="2024-09-04T22:08:05"/>
    <n v="4"/>
    <n v="1617.6"/>
    <n v="404.4"/>
    <x v="6"/>
    <x v="0"/>
    <x v="19"/>
    <x v="2"/>
    <s v="Benjamin Anderson"/>
    <x v="0"/>
  </r>
  <r>
    <s v="T00122"/>
    <s v="C0084"/>
    <s v="P035"/>
    <d v="2024-09-12T13:59:35"/>
    <n v="2"/>
    <n v="61.18"/>
    <n v="30.59"/>
    <x v="6"/>
    <x v="0"/>
    <x v="52"/>
    <x v="1"/>
    <s v="Belinda Garner"/>
    <x v="1"/>
  </r>
  <r>
    <s v="T00246"/>
    <s v="C0088"/>
    <s v="P035"/>
    <d v="2024-12-05T01:12:30"/>
    <n v="3"/>
    <n v="91.77"/>
    <n v="30.59"/>
    <x v="4"/>
    <x v="0"/>
    <x v="52"/>
    <x v="1"/>
    <s v="Carlos Murray"/>
    <x v="1"/>
  </r>
  <r>
    <s v="T00329"/>
    <s v="C0008"/>
    <s v="P035"/>
    <d v="2024-12-17T04:05:00"/>
    <n v="4"/>
    <n v="122.36"/>
    <n v="30.59"/>
    <x v="4"/>
    <x v="0"/>
    <x v="52"/>
    <x v="1"/>
    <s v="David Li"/>
    <x v="3"/>
  </r>
  <r>
    <s v="T00446"/>
    <s v="C0164"/>
    <s v="P035"/>
    <d v="2024-02-25T03:48:50"/>
    <n v="2"/>
    <n v="61.18"/>
    <n v="30.59"/>
    <x v="11"/>
    <x v="0"/>
    <x v="52"/>
    <x v="1"/>
    <s v="Morgan Perez"/>
    <x v="0"/>
  </r>
  <r>
    <s v="T00479"/>
    <s v="C0144"/>
    <s v="P035"/>
    <d v="2024-04-27T20:02:17"/>
    <n v="4"/>
    <n v="122.36"/>
    <n v="30.59"/>
    <x v="2"/>
    <x v="0"/>
    <x v="52"/>
    <x v="1"/>
    <s v="Andrea Hart"/>
    <x v="3"/>
  </r>
  <r>
    <s v="T00765"/>
    <s v="C0025"/>
    <s v="P035"/>
    <d v="2024-01-31T19:48:04"/>
    <n v="1"/>
    <n v="30.59"/>
    <n v="30.59"/>
    <x v="7"/>
    <x v="0"/>
    <x v="52"/>
    <x v="1"/>
    <s v="Gregory Odom"/>
    <x v="2"/>
  </r>
  <r>
    <s v="T00799"/>
    <s v="C0061"/>
    <s v="P035"/>
    <d v="2024-12-10T16:00:56"/>
    <n v="1"/>
    <n v="30.59"/>
    <n v="30.59"/>
    <x v="4"/>
    <x v="0"/>
    <x v="52"/>
    <x v="1"/>
    <s v="Brandon Escobar"/>
    <x v="0"/>
  </r>
  <r>
    <s v="T00804"/>
    <s v="C0134"/>
    <s v="P035"/>
    <d v="2024-12-10T06:40:49"/>
    <n v="4"/>
    <n v="122.36"/>
    <n v="30.59"/>
    <x v="4"/>
    <x v="0"/>
    <x v="52"/>
    <x v="1"/>
    <s v="Theresa Gonzalez"/>
    <x v="1"/>
  </r>
  <r>
    <s v="T00812"/>
    <s v="C0003"/>
    <s v="P035"/>
    <d v="2024-02-18T02:50:37"/>
    <n v="4"/>
    <n v="122.36"/>
    <n v="30.59"/>
    <x v="11"/>
    <x v="0"/>
    <x v="52"/>
    <x v="1"/>
    <s v="Michael Rivera"/>
    <x v="2"/>
  </r>
  <r>
    <s v="T00956"/>
    <s v="C0099"/>
    <s v="P035"/>
    <d v="2024-05-28T01:25:36"/>
    <n v="1"/>
    <n v="30.59"/>
    <n v="30.59"/>
    <x v="1"/>
    <x v="0"/>
    <x v="52"/>
    <x v="1"/>
    <s v="Rodney Eaton"/>
    <x v="2"/>
  </r>
  <r>
    <s v="T00125"/>
    <s v="C0122"/>
    <s v="P033"/>
    <d v="2024-01-26T05:19:40"/>
    <n v="2"/>
    <n v="128.5"/>
    <n v="64.25"/>
    <x v="7"/>
    <x v="0"/>
    <x v="53"/>
    <x v="1"/>
    <s v="Corey Ruiz"/>
    <x v="3"/>
  </r>
  <r>
    <s v="T00189"/>
    <s v="C0195"/>
    <s v="P033"/>
    <d v="2024-04-05T04:56:24"/>
    <n v="2"/>
    <n v="128.5"/>
    <n v="64.25"/>
    <x v="2"/>
    <x v="0"/>
    <x v="53"/>
    <x v="1"/>
    <s v="Jeremy Mclaughlin"/>
    <x v="2"/>
  </r>
  <r>
    <s v="T00200"/>
    <s v="C0057"/>
    <s v="P033"/>
    <d v="2024-03-05T04:58:09"/>
    <n v="3"/>
    <n v="192.75"/>
    <n v="64.25"/>
    <x v="3"/>
    <x v="0"/>
    <x v="53"/>
    <x v="1"/>
    <s v="Elizabeth Nguyen"/>
    <x v="0"/>
  </r>
  <r>
    <s v="T00366"/>
    <s v="C0075"/>
    <s v="P033"/>
    <d v="2024-08-09T17:24:33"/>
    <n v="3"/>
    <n v="192.75"/>
    <n v="64.25"/>
    <x v="0"/>
    <x v="0"/>
    <x v="53"/>
    <x v="1"/>
    <s v="Misty Higgins"/>
    <x v="0"/>
  </r>
  <r>
    <s v="T00510"/>
    <s v="C0031"/>
    <s v="P033"/>
    <d v="2024-03-06T01:55:48"/>
    <n v="4"/>
    <n v="257"/>
    <n v="64.25"/>
    <x v="3"/>
    <x v="0"/>
    <x v="53"/>
    <x v="1"/>
    <s v="Tina Miller"/>
    <x v="2"/>
  </r>
  <r>
    <s v="T00532"/>
    <s v="C0030"/>
    <s v="P033"/>
    <d v="2024-04-11T09:53:33"/>
    <n v="3"/>
    <n v="192.75"/>
    <n v="64.25"/>
    <x v="2"/>
    <x v="0"/>
    <x v="53"/>
    <x v="1"/>
    <s v="Mark Brock"/>
    <x v="3"/>
  </r>
  <r>
    <s v="T00755"/>
    <s v="C0032"/>
    <s v="P033"/>
    <d v="2024-07-12T08:20:42"/>
    <n v="3"/>
    <n v="192.75"/>
    <n v="64.25"/>
    <x v="10"/>
    <x v="0"/>
    <x v="53"/>
    <x v="1"/>
    <s v="Dustin Campbell"/>
    <x v="2"/>
  </r>
  <r>
    <s v="T00905"/>
    <s v="C0034"/>
    <s v="P033"/>
    <d v="2024-09-22T00:00:09"/>
    <n v="2"/>
    <n v="128.5"/>
    <n v="64.25"/>
    <x v="6"/>
    <x v="0"/>
    <x v="53"/>
    <x v="1"/>
    <s v="Dalton Perez"/>
    <x v="3"/>
  </r>
  <r>
    <s v="T00126"/>
    <s v="C0143"/>
    <s v="P014"/>
    <d v="2024-12-05T07:49:45"/>
    <n v="4"/>
    <n v="105.04"/>
    <n v="26.26"/>
    <x v="4"/>
    <x v="0"/>
    <x v="54"/>
    <x v="1"/>
    <s v="Brian Parker"/>
    <x v="1"/>
  </r>
  <r>
    <s v="T00207"/>
    <s v="C0034"/>
    <s v="P014"/>
    <d v="2024-06-19T02:53:27"/>
    <n v="3"/>
    <n v="78.78"/>
    <n v="26.26"/>
    <x v="9"/>
    <x v="0"/>
    <x v="54"/>
    <x v="1"/>
    <s v="Dalton Perez"/>
    <x v="3"/>
  </r>
  <r>
    <s v="T00865"/>
    <s v="C0094"/>
    <s v="P014"/>
    <d v="2024-04-28T10:46:07"/>
    <n v="3"/>
    <n v="78.78"/>
    <n v="26.26"/>
    <x v="2"/>
    <x v="0"/>
    <x v="54"/>
    <x v="1"/>
    <s v="Emily Trevino"/>
    <x v="3"/>
  </r>
  <r>
    <s v="T00901"/>
    <s v="C0010"/>
    <s v="P014"/>
    <d v="2024-05-12T11:53:53"/>
    <n v="4"/>
    <n v="105.04"/>
    <n v="26.26"/>
    <x v="1"/>
    <x v="0"/>
    <x v="54"/>
    <x v="1"/>
    <s v="Aaron Cox"/>
    <x v="0"/>
  </r>
  <r>
    <s v="T00129"/>
    <s v="C0002"/>
    <s v="P004"/>
    <d v="2024-06-11T23:59:08"/>
    <n v="4"/>
    <n v="382.76"/>
    <n v="95.69"/>
    <x v="9"/>
    <x v="0"/>
    <x v="55"/>
    <x v="3"/>
    <s v="Elizabeth Lutz"/>
    <x v="1"/>
  </r>
  <r>
    <s v="T00334"/>
    <s v="C0164"/>
    <s v="P004"/>
    <d v="2024-02-22T14:01:23"/>
    <n v="1"/>
    <n v="95.69"/>
    <n v="95.69"/>
    <x v="11"/>
    <x v="0"/>
    <x v="55"/>
    <x v="3"/>
    <s v="Morgan Perez"/>
    <x v="0"/>
  </r>
  <r>
    <s v="T00419"/>
    <s v="C0030"/>
    <s v="P004"/>
    <d v="2024-07-12T13:34:04"/>
    <n v="3"/>
    <n v="287.07"/>
    <n v="95.69"/>
    <x v="10"/>
    <x v="0"/>
    <x v="55"/>
    <x v="3"/>
    <s v="Mark Brock"/>
    <x v="3"/>
  </r>
  <r>
    <s v="T00641"/>
    <s v="C0173"/>
    <s v="P004"/>
    <d v="2024-01-02T15:02:39"/>
    <n v="3"/>
    <n v="287.07"/>
    <n v="95.69"/>
    <x v="7"/>
    <x v="0"/>
    <x v="55"/>
    <x v="3"/>
    <s v="Francisco Young"/>
    <x v="1"/>
  </r>
  <r>
    <s v="T00747"/>
    <s v="C0137"/>
    <s v="P004"/>
    <d v="2024-12-23T23:09:50"/>
    <n v="1"/>
    <n v="95.69"/>
    <n v="95.69"/>
    <x v="4"/>
    <x v="0"/>
    <x v="55"/>
    <x v="3"/>
    <s v="Robert Gardner"/>
    <x v="2"/>
  </r>
  <r>
    <s v="T00860"/>
    <s v="C0008"/>
    <s v="P004"/>
    <d v="2024-08-22T03:25:32"/>
    <n v="2"/>
    <n v="191.38"/>
    <n v="95.69"/>
    <x v="0"/>
    <x v="0"/>
    <x v="55"/>
    <x v="3"/>
    <s v="David Li"/>
    <x v="3"/>
  </r>
  <r>
    <s v="T00891"/>
    <s v="C0091"/>
    <s v="P004"/>
    <d v="2024-07-24T23:11:16"/>
    <n v="4"/>
    <n v="382.76"/>
    <n v="95.69"/>
    <x v="10"/>
    <x v="0"/>
    <x v="55"/>
    <x v="3"/>
    <s v="Lisa Kirk"/>
    <x v="2"/>
  </r>
  <r>
    <s v="T00132"/>
    <s v="C0105"/>
    <s v="P029"/>
    <d v="2024-09-03T19:50:06"/>
    <n v="4"/>
    <n v="1734.56"/>
    <n v="433.64"/>
    <x v="6"/>
    <x v="0"/>
    <x v="56"/>
    <x v="0"/>
    <s v="Ryan Hampton"/>
    <x v="0"/>
  </r>
  <r>
    <s v="T00213"/>
    <s v="C0165"/>
    <s v="P029"/>
    <d v="2024-02-15T07:07:11"/>
    <n v="3"/>
    <n v="1300.92"/>
    <n v="433.64"/>
    <x v="11"/>
    <x v="0"/>
    <x v="56"/>
    <x v="0"/>
    <s v="Juan Mcdaniel"/>
    <x v="2"/>
  </r>
  <r>
    <s v="T00222"/>
    <s v="C0146"/>
    <s v="P029"/>
    <d v="2024-05-24T22:54:41"/>
    <n v="1"/>
    <n v="433.64"/>
    <n v="433.64"/>
    <x v="1"/>
    <x v="0"/>
    <x v="56"/>
    <x v="0"/>
    <s v="Brittany Harvey"/>
    <x v="1"/>
  </r>
  <r>
    <s v="T00258"/>
    <s v="C0050"/>
    <s v="P029"/>
    <d v="2024-04-25T03:49:28"/>
    <n v="3"/>
    <n v="1300.92"/>
    <n v="433.64"/>
    <x v="2"/>
    <x v="0"/>
    <x v="56"/>
    <x v="0"/>
    <s v="Ryan Davis"/>
    <x v="3"/>
  </r>
  <r>
    <s v="T00286"/>
    <s v="C0069"/>
    <s v="P029"/>
    <d v="2024-12-09T14:58:44"/>
    <n v="2"/>
    <n v="867.28"/>
    <n v="433.64"/>
    <x v="4"/>
    <x v="0"/>
    <x v="56"/>
    <x v="0"/>
    <s v="Stacy Foster"/>
    <x v="0"/>
  </r>
  <r>
    <s v="T00436"/>
    <s v="C0001"/>
    <s v="P029"/>
    <d v="2024-11-02T17:04:16"/>
    <n v="3"/>
    <n v="1300.92"/>
    <n v="433.64"/>
    <x v="5"/>
    <x v="0"/>
    <x v="56"/>
    <x v="0"/>
    <s v="Lawrence Carroll"/>
    <x v="2"/>
  </r>
  <r>
    <s v="T00495"/>
    <s v="C0027"/>
    <s v="P029"/>
    <d v="2024-04-07T16:46:45"/>
    <n v="2"/>
    <n v="867.28"/>
    <n v="433.64"/>
    <x v="2"/>
    <x v="0"/>
    <x v="56"/>
    <x v="0"/>
    <s v="Justin Heath"/>
    <x v="1"/>
  </r>
  <r>
    <s v="T00541"/>
    <s v="C0082"/>
    <s v="P029"/>
    <d v="2024-07-25T15:20:14"/>
    <n v="2"/>
    <n v="867.28"/>
    <n v="433.64"/>
    <x v="10"/>
    <x v="0"/>
    <x v="56"/>
    <x v="0"/>
    <s v="Aimee Taylor"/>
    <x v="2"/>
  </r>
  <r>
    <s v="T00554"/>
    <s v="C0087"/>
    <s v="P029"/>
    <d v="2024-04-13T20:04:25"/>
    <n v="4"/>
    <n v="1734.56"/>
    <n v="433.64"/>
    <x v="2"/>
    <x v="0"/>
    <x v="56"/>
    <x v="0"/>
    <s v="Travis Campbell"/>
    <x v="2"/>
  </r>
  <r>
    <s v="T00576"/>
    <s v="C0100"/>
    <s v="P029"/>
    <d v="2024-09-04T20:49:41"/>
    <n v="4"/>
    <n v="1734.56"/>
    <n v="433.64"/>
    <x v="6"/>
    <x v="0"/>
    <x v="56"/>
    <x v="0"/>
    <s v="Clinton Gomez"/>
    <x v="0"/>
  </r>
  <r>
    <s v="T00593"/>
    <s v="C0120"/>
    <s v="P029"/>
    <d v="2024-04-01T07:30:59"/>
    <n v="2"/>
    <n v="867.28"/>
    <n v="433.64"/>
    <x v="2"/>
    <x v="0"/>
    <x v="56"/>
    <x v="0"/>
    <s v="Francisco Diaz"/>
    <x v="2"/>
  </r>
  <r>
    <s v="T00673"/>
    <s v="C0102"/>
    <s v="P029"/>
    <d v="2024-09-01T21:40:35"/>
    <n v="3"/>
    <n v="1300.92"/>
    <n v="433.64"/>
    <x v="6"/>
    <x v="0"/>
    <x v="56"/>
    <x v="0"/>
    <s v="Michael Atkinson"/>
    <x v="2"/>
  </r>
  <r>
    <s v="T00680"/>
    <s v="C0163"/>
    <s v="P029"/>
    <d v="2024-07-18T00:10:42"/>
    <n v="4"/>
    <n v="1734.56"/>
    <n v="433.64"/>
    <x v="10"/>
    <x v="0"/>
    <x v="56"/>
    <x v="0"/>
    <s v="Tiffany Cain"/>
    <x v="2"/>
  </r>
  <r>
    <s v="T00776"/>
    <s v="C0065"/>
    <s v="P029"/>
    <d v="2024-04-22T01:00:36"/>
    <n v="4"/>
    <n v="1734.56"/>
    <n v="433.64"/>
    <x v="2"/>
    <x v="0"/>
    <x v="56"/>
    <x v="0"/>
    <s v="Gerald Hines"/>
    <x v="3"/>
  </r>
  <r>
    <s v="T00835"/>
    <s v="C0190"/>
    <s v="P029"/>
    <d v="2024-12-16T09:49:40"/>
    <n v="1"/>
    <n v="433.64"/>
    <n v="433.64"/>
    <x v="4"/>
    <x v="0"/>
    <x v="56"/>
    <x v="0"/>
    <s v="Alexander Lowe"/>
    <x v="2"/>
  </r>
  <r>
    <s v="T00935"/>
    <s v="C0109"/>
    <s v="P029"/>
    <d v="2024-09-21T09:44:39"/>
    <n v="1"/>
    <n v="433.64"/>
    <n v="433.64"/>
    <x v="6"/>
    <x v="0"/>
    <x v="56"/>
    <x v="0"/>
    <s v="Abigail Jones"/>
    <x v="3"/>
  </r>
  <r>
    <s v="T00975"/>
    <s v="C0116"/>
    <s v="P029"/>
    <d v="2024-06-16T15:47:00"/>
    <n v="2"/>
    <n v="867.28"/>
    <n v="433.64"/>
    <x v="9"/>
    <x v="0"/>
    <x v="56"/>
    <x v="0"/>
    <s v="James Martinez"/>
    <x v="3"/>
  </r>
  <r>
    <s v="T00135"/>
    <s v="C0075"/>
    <s v="P097"/>
    <d v="2024-04-29T19:03:50"/>
    <n v="3"/>
    <n v="958.02"/>
    <n v="319.33999999999997"/>
    <x v="2"/>
    <x v="0"/>
    <x v="39"/>
    <x v="2"/>
    <s v="Misty Higgins"/>
    <x v="0"/>
  </r>
  <r>
    <s v="T00173"/>
    <s v="C0182"/>
    <s v="P097"/>
    <d v="2024-05-09T17:32:28"/>
    <n v="4"/>
    <n v="1277.3599999999999"/>
    <n v="319.33999999999997"/>
    <x v="1"/>
    <x v="0"/>
    <x v="39"/>
    <x v="2"/>
    <s v="Joshua Preston"/>
    <x v="0"/>
  </r>
  <r>
    <s v="T00182"/>
    <s v="C0122"/>
    <s v="P097"/>
    <d v="2024-05-08T22:24:58"/>
    <n v="3"/>
    <n v="958.02"/>
    <n v="319.33999999999997"/>
    <x v="1"/>
    <x v="0"/>
    <x v="39"/>
    <x v="2"/>
    <s v="Corey Ruiz"/>
    <x v="3"/>
  </r>
  <r>
    <s v="T00278"/>
    <s v="C0077"/>
    <s v="P097"/>
    <d v="2024-09-26T16:10:17"/>
    <n v="1"/>
    <n v="319.33999999999997"/>
    <n v="319.33999999999997"/>
    <x v="6"/>
    <x v="0"/>
    <x v="39"/>
    <x v="2"/>
    <s v="Scott Sims"/>
    <x v="2"/>
  </r>
  <r>
    <s v="T00354"/>
    <s v="C0070"/>
    <s v="P097"/>
    <d v="2024-05-15T00:22:27"/>
    <n v="4"/>
    <n v="1277.3599999999999"/>
    <n v="319.33999999999997"/>
    <x v="1"/>
    <x v="0"/>
    <x v="39"/>
    <x v="2"/>
    <s v="Timothy Perez"/>
    <x v="0"/>
  </r>
  <r>
    <s v="T00394"/>
    <s v="C0063"/>
    <s v="P097"/>
    <d v="2024-03-25T13:47:30"/>
    <n v="4"/>
    <n v="1277.3599999999999"/>
    <n v="319.33999999999997"/>
    <x v="3"/>
    <x v="0"/>
    <x v="39"/>
    <x v="2"/>
    <s v="Wayne Ferguson"/>
    <x v="0"/>
  </r>
  <r>
    <s v="T00474"/>
    <s v="C0168"/>
    <s v="P097"/>
    <d v="2024-04-01T14:59:11"/>
    <n v="1"/>
    <n v="319.33999999999997"/>
    <n v="319.33999999999997"/>
    <x v="2"/>
    <x v="0"/>
    <x v="39"/>
    <x v="2"/>
    <s v="Karen Clements MD"/>
    <x v="2"/>
  </r>
  <r>
    <s v="T00534"/>
    <s v="C0004"/>
    <s v="P097"/>
    <d v="2024-06-25T22:10:47"/>
    <n v="3"/>
    <n v="958.02"/>
    <n v="319.33999999999997"/>
    <x v="9"/>
    <x v="0"/>
    <x v="39"/>
    <x v="2"/>
    <s v="Kathleen Rodriguez"/>
    <x v="2"/>
  </r>
  <r>
    <s v="T00783"/>
    <s v="C0057"/>
    <s v="P097"/>
    <d v="2024-01-18T16:04:46"/>
    <n v="2"/>
    <n v="638.67999999999995"/>
    <n v="319.33999999999997"/>
    <x v="7"/>
    <x v="0"/>
    <x v="39"/>
    <x v="2"/>
    <s v="Elizabeth Nguyen"/>
    <x v="0"/>
  </r>
  <r>
    <s v="T00142"/>
    <s v="C0028"/>
    <s v="P080"/>
    <d v="2024-08-04T12:38:25"/>
    <n v="4"/>
    <n v="1214"/>
    <n v="303.5"/>
    <x v="0"/>
    <x v="0"/>
    <x v="54"/>
    <x v="1"/>
    <s v="Jennifer Pena"/>
    <x v="1"/>
  </r>
  <r>
    <s v="T00150"/>
    <s v="C0166"/>
    <s v="P080"/>
    <d v="2024-10-22T12:08:25"/>
    <n v="1"/>
    <n v="303.5"/>
    <n v="303.5"/>
    <x v="8"/>
    <x v="0"/>
    <x v="54"/>
    <x v="1"/>
    <s v="John Rogers"/>
    <x v="0"/>
  </r>
  <r>
    <s v="T00171"/>
    <s v="C0028"/>
    <s v="P080"/>
    <d v="2024-09-19T03:29:48"/>
    <n v="1"/>
    <n v="303.5"/>
    <n v="303.5"/>
    <x v="6"/>
    <x v="0"/>
    <x v="54"/>
    <x v="1"/>
    <s v="Jennifer Pena"/>
    <x v="1"/>
  </r>
  <r>
    <s v="T00247"/>
    <s v="C0187"/>
    <s v="P080"/>
    <d v="2024-10-12T08:20:33"/>
    <n v="1"/>
    <n v="303.5"/>
    <n v="303.5"/>
    <x v="8"/>
    <x v="0"/>
    <x v="54"/>
    <x v="1"/>
    <s v="Kayla Kelly"/>
    <x v="2"/>
  </r>
  <r>
    <s v="T00473"/>
    <s v="C0066"/>
    <s v="P080"/>
    <d v="2024-03-13T04:00:25"/>
    <n v="2"/>
    <n v="607"/>
    <n v="303.5"/>
    <x v="3"/>
    <x v="0"/>
    <x v="54"/>
    <x v="1"/>
    <s v="Catherine White"/>
    <x v="0"/>
  </r>
  <r>
    <s v="T00489"/>
    <s v="C0039"/>
    <s v="P080"/>
    <d v="2024-02-13T16:15:35"/>
    <n v="4"/>
    <n v="1214"/>
    <n v="303.5"/>
    <x v="11"/>
    <x v="0"/>
    <x v="54"/>
    <x v="1"/>
    <s v="Angela Harris"/>
    <x v="2"/>
  </r>
  <r>
    <s v="T00588"/>
    <s v="C0145"/>
    <s v="P080"/>
    <d v="2024-04-16T21:50:49"/>
    <n v="2"/>
    <n v="607"/>
    <n v="303.5"/>
    <x v="2"/>
    <x v="0"/>
    <x v="54"/>
    <x v="1"/>
    <s v="Wayne Stone"/>
    <x v="1"/>
  </r>
  <r>
    <s v="T00714"/>
    <s v="C0153"/>
    <s v="P080"/>
    <d v="2024-09-11T11:58:00"/>
    <n v="2"/>
    <n v="607"/>
    <n v="303.5"/>
    <x v="6"/>
    <x v="0"/>
    <x v="54"/>
    <x v="1"/>
    <s v="Justin Smith"/>
    <x v="2"/>
  </r>
  <r>
    <s v="T00827"/>
    <s v="C0016"/>
    <s v="P080"/>
    <d v="2024-11-10T18:24:04"/>
    <n v="3"/>
    <n v="910.5"/>
    <n v="303.5"/>
    <x v="5"/>
    <x v="0"/>
    <x v="54"/>
    <x v="1"/>
    <s v="Emily Woods"/>
    <x v="3"/>
  </r>
  <r>
    <s v="T00946"/>
    <s v="C0145"/>
    <s v="P080"/>
    <d v="2024-07-22T05:37:22"/>
    <n v="4"/>
    <n v="1214"/>
    <n v="303.5"/>
    <x v="10"/>
    <x v="0"/>
    <x v="54"/>
    <x v="1"/>
    <s v="Wayne Stone"/>
    <x v="1"/>
  </r>
  <r>
    <s v="T00147"/>
    <s v="C0117"/>
    <s v="P099"/>
    <d v="2024-08-05T20:03:50"/>
    <n v="4"/>
    <n v="1417.16"/>
    <n v="354.29"/>
    <x v="0"/>
    <x v="0"/>
    <x v="13"/>
    <x v="2"/>
    <s v="Jeffrey Mcmahon"/>
    <x v="3"/>
  </r>
  <r>
    <s v="T00266"/>
    <s v="C0125"/>
    <s v="P099"/>
    <d v="2024-02-27T18:25:58"/>
    <n v="2"/>
    <n v="708.58"/>
    <n v="354.29"/>
    <x v="11"/>
    <x v="0"/>
    <x v="13"/>
    <x v="2"/>
    <s v="Nicholas Taylor"/>
    <x v="3"/>
  </r>
  <r>
    <s v="T00669"/>
    <s v="C0074"/>
    <s v="P099"/>
    <d v="2024-01-03T16:57:09"/>
    <n v="4"/>
    <n v="1417.16"/>
    <n v="354.29"/>
    <x v="7"/>
    <x v="0"/>
    <x v="13"/>
    <x v="2"/>
    <s v="Jonathan Russo"/>
    <x v="0"/>
  </r>
  <r>
    <s v="T00825"/>
    <s v="C0070"/>
    <s v="P099"/>
    <d v="2024-02-08T14:20:05"/>
    <n v="1"/>
    <n v="354.29"/>
    <n v="354.29"/>
    <x v="11"/>
    <x v="0"/>
    <x v="13"/>
    <x v="2"/>
    <s v="Timothy Perez"/>
    <x v="0"/>
  </r>
  <r>
    <s v="T00148"/>
    <s v="C0002"/>
    <s v="P019"/>
    <d v="2024-02-28T07:44:21"/>
    <n v="2"/>
    <n v="770.74"/>
    <n v="385.37"/>
    <x v="11"/>
    <x v="0"/>
    <x v="57"/>
    <x v="1"/>
    <s v="Elizabeth Lutz"/>
    <x v="1"/>
  </r>
  <r>
    <s v="T00192"/>
    <s v="C0079"/>
    <s v="P019"/>
    <d v="2024-03-28T04:39:16"/>
    <n v="4"/>
    <n v="1541.48"/>
    <n v="385.37"/>
    <x v="3"/>
    <x v="0"/>
    <x v="57"/>
    <x v="1"/>
    <s v="Brian Murillo"/>
    <x v="3"/>
  </r>
  <r>
    <s v="T00209"/>
    <s v="C0156"/>
    <s v="P019"/>
    <d v="2024-09-06T12:12:21"/>
    <n v="3"/>
    <n v="1156.1099999999999"/>
    <n v="385.37"/>
    <x v="6"/>
    <x v="0"/>
    <x v="57"/>
    <x v="1"/>
    <s v="William Adams"/>
    <x v="3"/>
  </r>
  <r>
    <s v="T00264"/>
    <s v="C0170"/>
    <s v="P019"/>
    <d v="2024-01-12T10:17:10"/>
    <n v="4"/>
    <n v="1541.48"/>
    <n v="385.37"/>
    <x v="7"/>
    <x v="0"/>
    <x v="57"/>
    <x v="1"/>
    <s v="Logan Harris"/>
    <x v="0"/>
  </r>
  <r>
    <s v="T00339"/>
    <s v="C0117"/>
    <s v="P019"/>
    <d v="2024-05-03T03:39:17"/>
    <n v="4"/>
    <n v="1541.48"/>
    <n v="385.37"/>
    <x v="1"/>
    <x v="0"/>
    <x v="57"/>
    <x v="1"/>
    <s v="Jeffrey Mcmahon"/>
    <x v="3"/>
  </r>
  <r>
    <s v="T00375"/>
    <s v="C0082"/>
    <s v="P019"/>
    <d v="2024-10-05T02:02:48"/>
    <n v="4"/>
    <n v="1541.48"/>
    <n v="385.37"/>
    <x v="8"/>
    <x v="0"/>
    <x v="57"/>
    <x v="1"/>
    <s v="Aimee Taylor"/>
    <x v="2"/>
  </r>
  <r>
    <s v="T00525"/>
    <s v="C0178"/>
    <s v="P019"/>
    <d v="2024-10-21T20:29:28"/>
    <n v="3"/>
    <n v="1156.1099999999999"/>
    <n v="385.37"/>
    <x v="8"/>
    <x v="0"/>
    <x v="57"/>
    <x v="1"/>
    <s v="Carol Williams"/>
    <x v="1"/>
  </r>
  <r>
    <s v="T00535"/>
    <s v="C0059"/>
    <s v="P019"/>
    <d v="2024-03-12T21:51:40"/>
    <n v="4"/>
    <n v="1541.48"/>
    <n v="385.37"/>
    <x v="3"/>
    <x v="0"/>
    <x v="57"/>
    <x v="1"/>
    <s v="Mrs. Kimberly Wright"/>
    <x v="3"/>
  </r>
  <r>
    <s v="T00595"/>
    <s v="C0138"/>
    <s v="P019"/>
    <d v="2024-07-11T20:27:51"/>
    <n v="4"/>
    <n v="1541.48"/>
    <n v="385.37"/>
    <x v="10"/>
    <x v="0"/>
    <x v="57"/>
    <x v="1"/>
    <s v="Cynthia Clayton"/>
    <x v="1"/>
  </r>
  <r>
    <s v="T00836"/>
    <s v="C0076"/>
    <s v="P019"/>
    <d v="2024-04-25T14:43:34"/>
    <n v="1"/>
    <n v="385.37"/>
    <n v="385.37"/>
    <x v="2"/>
    <x v="0"/>
    <x v="57"/>
    <x v="1"/>
    <s v="Emily Roberts"/>
    <x v="2"/>
  </r>
  <r>
    <s v="T00976"/>
    <s v="C0109"/>
    <s v="P019"/>
    <d v="2024-08-07T01:34:06"/>
    <n v="2"/>
    <n v="770.74"/>
    <n v="385.37"/>
    <x v="0"/>
    <x v="0"/>
    <x v="57"/>
    <x v="1"/>
    <s v="Abigail Jones"/>
    <x v="3"/>
  </r>
  <r>
    <s v="T00154"/>
    <s v="C0040"/>
    <s v="P020"/>
    <d v="2023-12-31T06:53:54"/>
    <n v="4"/>
    <n v="1585.36"/>
    <n v="396.34"/>
    <x v="4"/>
    <x v="1"/>
    <x v="54"/>
    <x v="1"/>
    <s v="Michael Harrell"/>
    <x v="1"/>
  </r>
  <r>
    <s v="T00212"/>
    <s v="C0196"/>
    <s v="P020"/>
    <d v="2024-12-03T12:54:48"/>
    <n v="4"/>
    <n v="1585.36"/>
    <n v="396.34"/>
    <x v="4"/>
    <x v="0"/>
    <x v="54"/>
    <x v="1"/>
    <s v="Laura Watts"/>
    <x v="0"/>
  </r>
  <r>
    <s v="T00259"/>
    <s v="C0006"/>
    <s v="P020"/>
    <d v="2024-01-25T09:29:44"/>
    <n v="4"/>
    <n v="1585.36"/>
    <n v="396.34"/>
    <x v="7"/>
    <x v="0"/>
    <x v="54"/>
    <x v="1"/>
    <s v="Brittany Palmer"/>
    <x v="2"/>
  </r>
  <r>
    <s v="T00263"/>
    <s v="C0030"/>
    <s v="P020"/>
    <d v="2024-01-28T04:10:05"/>
    <n v="1"/>
    <n v="396.34"/>
    <n v="396.34"/>
    <x v="7"/>
    <x v="0"/>
    <x v="54"/>
    <x v="1"/>
    <s v="Mark Brock"/>
    <x v="3"/>
  </r>
  <r>
    <s v="T00627"/>
    <s v="C0013"/>
    <s v="P020"/>
    <d v="2024-05-06T23:15:01"/>
    <n v="4"/>
    <n v="1585.36"/>
    <n v="396.34"/>
    <x v="1"/>
    <x v="0"/>
    <x v="54"/>
    <x v="1"/>
    <s v="Lauren Buchanan"/>
    <x v="2"/>
  </r>
  <r>
    <s v="T00788"/>
    <s v="C0114"/>
    <s v="P020"/>
    <d v="2024-06-13T12:58:37"/>
    <n v="3"/>
    <n v="1189.02"/>
    <n v="396.34"/>
    <x v="9"/>
    <x v="0"/>
    <x v="54"/>
    <x v="1"/>
    <s v="Benjamin Anderson"/>
    <x v="0"/>
  </r>
  <r>
    <s v="T00843"/>
    <s v="C0102"/>
    <s v="P020"/>
    <d v="2024-08-08T19:49:54"/>
    <n v="2"/>
    <n v="792.68"/>
    <n v="396.34"/>
    <x v="0"/>
    <x v="0"/>
    <x v="54"/>
    <x v="1"/>
    <s v="Michael Atkinson"/>
    <x v="2"/>
  </r>
  <r>
    <s v="T00903"/>
    <s v="C0182"/>
    <s v="P020"/>
    <d v="2024-01-29T19:25:10"/>
    <n v="4"/>
    <n v="1585.36"/>
    <n v="396.34"/>
    <x v="7"/>
    <x v="0"/>
    <x v="54"/>
    <x v="1"/>
    <s v="Joshua Preston"/>
    <x v="0"/>
  </r>
  <r>
    <s v="T00911"/>
    <s v="C0067"/>
    <s v="P020"/>
    <d v="2024-06-14T21:37:11"/>
    <n v="3"/>
    <n v="1189.02"/>
    <n v="396.34"/>
    <x v="9"/>
    <x v="0"/>
    <x v="54"/>
    <x v="1"/>
    <s v="Carl Gonzalez"/>
    <x v="3"/>
  </r>
  <r>
    <s v="T00933"/>
    <s v="C0058"/>
    <s v="P020"/>
    <d v="2024-02-01T14:24:48"/>
    <n v="1"/>
    <n v="396.34"/>
    <n v="396.34"/>
    <x v="11"/>
    <x v="0"/>
    <x v="54"/>
    <x v="1"/>
    <s v="Zachary Turner"/>
    <x v="3"/>
  </r>
  <r>
    <s v="T00967"/>
    <s v="C0040"/>
    <s v="P020"/>
    <d v="2024-07-19T09:25:20"/>
    <n v="4"/>
    <n v="1585.36"/>
    <n v="396.34"/>
    <x v="10"/>
    <x v="0"/>
    <x v="54"/>
    <x v="1"/>
    <s v="Michael Harrell"/>
    <x v="1"/>
  </r>
  <r>
    <s v="T00983"/>
    <s v="C0046"/>
    <s v="P020"/>
    <d v="2024-04-30T08:50:38"/>
    <n v="4"/>
    <n v="1585.36"/>
    <n v="396.34"/>
    <x v="2"/>
    <x v="0"/>
    <x v="54"/>
    <x v="1"/>
    <s v="Beth Cardenas"/>
    <x v="3"/>
  </r>
  <r>
    <s v="T00157"/>
    <s v="C0169"/>
    <s v="P044"/>
    <d v="2024-11-09T09:07:36"/>
    <n v="2"/>
    <n v="37.64"/>
    <n v="18.82"/>
    <x v="5"/>
    <x v="0"/>
    <x v="33"/>
    <x v="1"/>
    <s v="Jennifer Shaw"/>
    <x v="2"/>
  </r>
  <r>
    <s v="T00672"/>
    <s v="C0165"/>
    <s v="P044"/>
    <d v="2024-07-28T00:09:49"/>
    <n v="4"/>
    <n v="75.28"/>
    <n v="18.82"/>
    <x v="10"/>
    <x v="0"/>
    <x v="33"/>
    <x v="1"/>
    <s v="Juan Mcdaniel"/>
    <x v="2"/>
  </r>
  <r>
    <s v="T00711"/>
    <s v="C0165"/>
    <s v="P044"/>
    <d v="2024-06-11T15:51:14"/>
    <n v="4"/>
    <n v="75.28"/>
    <n v="18.82"/>
    <x v="9"/>
    <x v="0"/>
    <x v="33"/>
    <x v="1"/>
    <s v="Juan Mcdaniel"/>
    <x v="2"/>
  </r>
  <r>
    <s v="T00878"/>
    <s v="C0165"/>
    <s v="P044"/>
    <d v="2024-09-24T21:15:21"/>
    <n v="3"/>
    <n v="56.46"/>
    <n v="18.82"/>
    <x v="6"/>
    <x v="0"/>
    <x v="33"/>
    <x v="1"/>
    <s v="Juan Mcdaniel"/>
    <x v="2"/>
  </r>
  <r>
    <s v="T00159"/>
    <s v="C0163"/>
    <s v="P002"/>
    <d v="2024-10-12T03:12:30"/>
    <n v="4"/>
    <n v="1385.2"/>
    <n v="346.3"/>
    <x v="8"/>
    <x v="0"/>
    <x v="27"/>
    <x v="0"/>
    <s v="Tiffany Cain"/>
    <x v="2"/>
  </r>
  <r>
    <s v="T00248"/>
    <s v="C0067"/>
    <s v="P002"/>
    <d v="2024-05-03T21:36:31"/>
    <n v="4"/>
    <n v="1385.2"/>
    <n v="346.3"/>
    <x v="1"/>
    <x v="0"/>
    <x v="27"/>
    <x v="0"/>
    <s v="Carl Gonzalez"/>
    <x v="3"/>
  </r>
  <r>
    <s v="T00285"/>
    <s v="C0068"/>
    <s v="P002"/>
    <d v="2024-04-02T02:23:50"/>
    <n v="3"/>
    <n v="1038.9000000000001"/>
    <n v="346.3"/>
    <x v="2"/>
    <x v="0"/>
    <x v="27"/>
    <x v="0"/>
    <s v="Mark Cox"/>
    <x v="3"/>
  </r>
  <r>
    <s v="T00402"/>
    <s v="C0031"/>
    <s v="P002"/>
    <d v="2024-11-24T17:22:38"/>
    <n v="2"/>
    <n v="692.6"/>
    <n v="346.3"/>
    <x v="5"/>
    <x v="0"/>
    <x v="27"/>
    <x v="0"/>
    <s v="Tina Miller"/>
    <x v="2"/>
  </r>
  <r>
    <s v="T00648"/>
    <s v="C0003"/>
    <s v="P002"/>
    <d v="2024-08-24T18:54:04"/>
    <n v="4"/>
    <n v="1385.2"/>
    <n v="346.3"/>
    <x v="0"/>
    <x v="0"/>
    <x v="27"/>
    <x v="0"/>
    <s v="Michael Rivera"/>
    <x v="2"/>
  </r>
  <r>
    <s v="T00706"/>
    <s v="C0181"/>
    <s v="P002"/>
    <d v="2024-07-01T00:11:31"/>
    <n v="3"/>
    <n v="1038.9000000000001"/>
    <n v="346.3"/>
    <x v="10"/>
    <x v="0"/>
    <x v="27"/>
    <x v="0"/>
    <s v="Alexander Barker"/>
    <x v="2"/>
  </r>
  <r>
    <s v="T00717"/>
    <s v="C0186"/>
    <s v="P002"/>
    <d v="2024-09-21T05:32:31"/>
    <n v="2"/>
    <n v="692.6"/>
    <n v="346.3"/>
    <x v="6"/>
    <x v="0"/>
    <x v="27"/>
    <x v="0"/>
    <s v="Amber Alexander"/>
    <x v="1"/>
  </r>
  <r>
    <s v="T00780"/>
    <s v="C0102"/>
    <s v="P002"/>
    <d v="2024-02-14T14:25:57"/>
    <n v="3"/>
    <n v="1038.9000000000001"/>
    <n v="346.3"/>
    <x v="11"/>
    <x v="0"/>
    <x v="27"/>
    <x v="0"/>
    <s v="Michael Atkinson"/>
    <x v="2"/>
  </r>
  <r>
    <s v="T00165"/>
    <s v="C0049"/>
    <s v="P056"/>
    <d v="2024-03-18T04:33:39"/>
    <n v="4"/>
    <n v="64.319999999999993"/>
    <n v="16.079999999999998"/>
    <x v="3"/>
    <x v="0"/>
    <x v="58"/>
    <x v="0"/>
    <s v="Jason Yates"/>
    <x v="3"/>
  </r>
  <r>
    <s v="T00399"/>
    <s v="C0013"/>
    <s v="P056"/>
    <d v="2024-03-28T19:16:21"/>
    <n v="3"/>
    <n v="48.24"/>
    <n v="16.079999999999998"/>
    <x v="3"/>
    <x v="0"/>
    <x v="58"/>
    <x v="0"/>
    <s v="Lauren Buchanan"/>
    <x v="2"/>
  </r>
  <r>
    <s v="T00454"/>
    <s v="C0174"/>
    <s v="P056"/>
    <d v="2024-11-10T08:32:31"/>
    <n v="2"/>
    <n v="32.159999999999997"/>
    <n v="16.079999999999998"/>
    <x v="5"/>
    <x v="0"/>
    <x v="58"/>
    <x v="0"/>
    <s v="Tracy Steele"/>
    <x v="2"/>
  </r>
  <r>
    <s v="T00584"/>
    <s v="C0112"/>
    <s v="P056"/>
    <d v="2024-06-02T17:24:55"/>
    <n v="1"/>
    <n v="16.079999999999998"/>
    <n v="16.079999999999998"/>
    <x v="9"/>
    <x v="0"/>
    <x v="58"/>
    <x v="0"/>
    <s v="Brian Adkins"/>
    <x v="2"/>
  </r>
  <r>
    <s v="T00774"/>
    <s v="C0095"/>
    <s v="P056"/>
    <d v="2024-01-07T14:19:49"/>
    <n v="2"/>
    <n v="32.159999999999997"/>
    <n v="16.079999999999998"/>
    <x v="7"/>
    <x v="0"/>
    <x v="58"/>
    <x v="0"/>
    <s v="William Walker"/>
    <x v="2"/>
  </r>
  <r>
    <s v="T00916"/>
    <s v="C0099"/>
    <s v="P056"/>
    <d v="2024-11-10T19:32:15"/>
    <n v="4"/>
    <n v="64.319999999999993"/>
    <n v="16.079999999999998"/>
    <x v="5"/>
    <x v="0"/>
    <x v="58"/>
    <x v="0"/>
    <s v="Rodney Eaton"/>
    <x v="2"/>
  </r>
  <r>
    <s v="T00949"/>
    <s v="C0169"/>
    <s v="P056"/>
    <d v="2024-02-16T14:52:24"/>
    <n v="4"/>
    <n v="64.319999999999993"/>
    <n v="16.079999999999998"/>
    <x v="11"/>
    <x v="0"/>
    <x v="58"/>
    <x v="0"/>
    <s v="Jennifer Shaw"/>
    <x v="2"/>
  </r>
  <r>
    <s v="T00996"/>
    <s v="C0189"/>
    <s v="P056"/>
    <d v="2024-01-31T19:34:22"/>
    <n v="1"/>
    <n v="16.079999999999998"/>
    <n v="16.079999999999998"/>
    <x v="7"/>
    <x v="0"/>
    <x v="58"/>
    <x v="0"/>
    <s v="Sherri Dixon"/>
    <x v="3"/>
  </r>
  <r>
    <s v="T00170"/>
    <s v="C0038"/>
    <s v="P082"/>
    <d v="2024-02-29T01:45:41"/>
    <n v="3"/>
    <n v="167.97"/>
    <n v="55.99"/>
    <x v="11"/>
    <x v="0"/>
    <x v="59"/>
    <x v="3"/>
    <s v="Jeffrey Perkins"/>
    <x v="3"/>
  </r>
  <r>
    <s v="T00215"/>
    <s v="C0065"/>
    <s v="P082"/>
    <d v="2024-03-18T06:01:51"/>
    <n v="3"/>
    <n v="167.97"/>
    <n v="55.99"/>
    <x v="3"/>
    <x v="0"/>
    <x v="59"/>
    <x v="3"/>
    <s v="Gerald Hines"/>
    <x v="3"/>
  </r>
  <r>
    <s v="T00233"/>
    <s v="C0162"/>
    <s v="P082"/>
    <d v="2024-02-16T11:29:31"/>
    <n v="1"/>
    <n v="55.99"/>
    <n v="55.99"/>
    <x v="11"/>
    <x v="0"/>
    <x v="59"/>
    <x v="3"/>
    <s v="Edwin Watson"/>
    <x v="1"/>
  </r>
  <r>
    <s v="T00369"/>
    <s v="C0151"/>
    <s v="P082"/>
    <d v="2024-12-24T11:40:24"/>
    <n v="4"/>
    <n v="223.96"/>
    <n v="55.99"/>
    <x v="4"/>
    <x v="0"/>
    <x v="59"/>
    <x v="3"/>
    <s v="Amber Gonzalez"/>
    <x v="2"/>
  </r>
  <r>
    <s v="T00373"/>
    <s v="C0179"/>
    <s v="P082"/>
    <d v="2024-02-07T20:28:19"/>
    <n v="2"/>
    <n v="111.98"/>
    <n v="55.99"/>
    <x v="11"/>
    <x v="0"/>
    <x v="59"/>
    <x v="3"/>
    <s v="Donald Miller"/>
    <x v="0"/>
  </r>
  <r>
    <s v="T00398"/>
    <s v="C0069"/>
    <s v="P082"/>
    <d v="2024-03-14T17:22:52"/>
    <n v="1"/>
    <n v="55.99"/>
    <n v="55.99"/>
    <x v="3"/>
    <x v="0"/>
    <x v="59"/>
    <x v="3"/>
    <s v="Stacy Foster"/>
    <x v="0"/>
  </r>
  <r>
    <s v="T00622"/>
    <s v="C0047"/>
    <s v="P082"/>
    <d v="2024-02-22T21:46:45"/>
    <n v="2"/>
    <n v="111.98"/>
    <n v="55.99"/>
    <x v="11"/>
    <x v="0"/>
    <x v="59"/>
    <x v="3"/>
    <s v="Samantha Frank"/>
    <x v="3"/>
  </r>
  <r>
    <s v="T00874"/>
    <s v="C0093"/>
    <s v="P082"/>
    <d v="2024-09-12T04:48:36"/>
    <n v="3"/>
    <n v="167.97"/>
    <n v="55.99"/>
    <x v="6"/>
    <x v="0"/>
    <x v="59"/>
    <x v="3"/>
    <s v="Nancy Walker"/>
    <x v="1"/>
  </r>
  <r>
    <s v="T00174"/>
    <s v="C0107"/>
    <s v="P012"/>
    <d v="2024-02-21T23:48:42"/>
    <n v="1"/>
    <n v="159.6"/>
    <n v="159.6"/>
    <x v="11"/>
    <x v="0"/>
    <x v="60"/>
    <x v="0"/>
    <s v="Dana Cantrell"/>
    <x v="2"/>
  </r>
  <r>
    <s v="T00179"/>
    <s v="C0119"/>
    <s v="P012"/>
    <d v="2024-11-27T08:06:10"/>
    <n v="1"/>
    <n v="159.6"/>
    <n v="159.6"/>
    <x v="5"/>
    <x v="0"/>
    <x v="60"/>
    <x v="0"/>
    <s v="David Armstrong"/>
    <x v="0"/>
  </r>
  <r>
    <s v="T00451"/>
    <s v="C0023"/>
    <s v="P012"/>
    <d v="2024-10-04T20:44:00"/>
    <n v="4"/>
    <n v="638.4"/>
    <n v="159.6"/>
    <x v="8"/>
    <x v="0"/>
    <x v="60"/>
    <x v="0"/>
    <s v="Nicholas Cain"/>
    <x v="0"/>
  </r>
  <r>
    <s v="T00719"/>
    <s v="C0057"/>
    <s v="P012"/>
    <d v="2024-04-07T14:32:58"/>
    <n v="1"/>
    <n v="159.6"/>
    <n v="159.6"/>
    <x v="2"/>
    <x v="0"/>
    <x v="60"/>
    <x v="0"/>
    <s v="Elizabeth Nguyen"/>
    <x v="0"/>
  </r>
  <r>
    <s v="T00789"/>
    <s v="C0005"/>
    <s v="P012"/>
    <d v="2024-11-04T00:30:22"/>
    <n v="2"/>
    <n v="319.2"/>
    <n v="159.6"/>
    <x v="5"/>
    <x v="0"/>
    <x v="60"/>
    <x v="0"/>
    <s v="Laura Weber"/>
    <x v="1"/>
  </r>
  <r>
    <s v="T00858"/>
    <s v="C0194"/>
    <s v="P012"/>
    <d v="2024-08-18T00:51:18"/>
    <n v="1"/>
    <n v="159.6"/>
    <n v="159.6"/>
    <x v="0"/>
    <x v="0"/>
    <x v="60"/>
    <x v="0"/>
    <s v="Stacy Cook"/>
    <x v="3"/>
  </r>
  <r>
    <s v="T00909"/>
    <s v="C0093"/>
    <s v="P012"/>
    <d v="2024-01-01T14:29:52"/>
    <n v="2"/>
    <n v="319.2"/>
    <n v="159.6"/>
    <x v="7"/>
    <x v="0"/>
    <x v="60"/>
    <x v="0"/>
    <s v="Nancy Walker"/>
    <x v="1"/>
  </r>
  <r>
    <s v="T00969"/>
    <s v="C0149"/>
    <s v="P012"/>
    <d v="2024-07-30T08:34:58"/>
    <n v="3"/>
    <n v="478.8"/>
    <n v="159.6"/>
    <x v="10"/>
    <x v="0"/>
    <x v="60"/>
    <x v="0"/>
    <s v="Tina Wilson"/>
    <x v="0"/>
  </r>
  <r>
    <s v="T00176"/>
    <s v="C0164"/>
    <s v="P075"/>
    <d v="2024-10-20T16:20:50"/>
    <n v="1"/>
    <n v="497.76"/>
    <n v="497.76"/>
    <x v="8"/>
    <x v="0"/>
    <x v="3"/>
    <x v="2"/>
    <s v="Morgan Perez"/>
    <x v="0"/>
  </r>
  <r>
    <s v="T00360"/>
    <s v="C0108"/>
    <s v="P075"/>
    <d v="2024-05-29T17:04:29"/>
    <n v="3"/>
    <n v="1493.28"/>
    <n v="497.76"/>
    <x v="1"/>
    <x v="0"/>
    <x v="3"/>
    <x v="2"/>
    <s v="David Davis"/>
    <x v="2"/>
  </r>
  <r>
    <s v="T00367"/>
    <s v="C0161"/>
    <s v="P075"/>
    <d v="2024-03-27T07:31:28"/>
    <n v="2"/>
    <n v="995.52"/>
    <n v="497.76"/>
    <x v="3"/>
    <x v="0"/>
    <x v="3"/>
    <x v="2"/>
    <s v="Jessica Warren"/>
    <x v="1"/>
  </r>
  <r>
    <s v="T00643"/>
    <s v="C0137"/>
    <s v="P075"/>
    <d v="2024-05-21T09:00:57"/>
    <n v="3"/>
    <n v="1493.28"/>
    <n v="497.76"/>
    <x v="1"/>
    <x v="0"/>
    <x v="3"/>
    <x v="2"/>
    <s v="Robert Gardner"/>
    <x v="2"/>
  </r>
  <r>
    <s v="T00782"/>
    <s v="C0188"/>
    <s v="P075"/>
    <d v="2024-08-27T05:49:59"/>
    <n v="3"/>
    <n v="1493.28"/>
    <n v="497.76"/>
    <x v="0"/>
    <x v="0"/>
    <x v="3"/>
    <x v="2"/>
    <s v="Anna Ball"/>
    <x v="2"/>
  </r>
  <r>
    <s v="T00805"/>
    <s v="C0038"/>
    <s v="P075"/>
    <d v="2024-02-05T18:18:43"/>
    <n v="3"/>
    <n v="1493.28"/>
    <n v="497.76"/>
    <x v="11"/>
    <x v="0"/>
    <x v="3"/>
    <x v="2"/>
    <s v="Jeffrey Perkins"/>
    <x v="3"/>
  </r>
  <r>
    <s v="T00809"/>
    <s v="C0078"/>
    <s v="P075"/>
    <d v="2024-12-09T11:44:44"/>
    <n v="2"/>
    <n v="995.52"/>
    <n v="497.76"/>
    <x v="4"/>
    <x v="0"/>
    <x v="3"/>
    <x v="2"/>
    <s v="Julia Palmer"/>
    <x v="1"/>
  </r>
  <r>
    <s v="T00866"/>
    <s v="C0065"/>
    <s v="P075"/>
    <d v="2024-12-10T01:50:20"/>
    <n v="3"/>
    <n v="1493.28"/>
    <n v="497.76"/>
    <x v="4"/>
    <x v="0"/>
    <x v="3"/>
    <x v="2"/>
    <s v="Gerald Hines"/>
    <x v="3"/>
  </r>
  <r>
    <s v="T00876"/>
    <s v="C0044"/>
    <s v="P075"/>
    <d v="2024-10-22T02:45:04"/>
    <n v="2"/>
    <n v="995.52"/>
    <n v="497.76"/>
    <x v="8"/>
    <x v="0"/>
    <x v="3"/>
    <x v="2"/>
    <s v="Kenneth Alexander"/>
    <x v="0"/>
  </r>
  <r>
    <s v="T00928"/>
    <s v="C0082"/>
    <s v="P075"/>
    <d v="2024-09-06T18:39:07"/>
    <n v="4"/>
    <n v="1991.04"/>
    <n v="497.76"/>
    <x v="6"/>
    <x v="0"/>
    <x v="3"/>
    <x v="2"/>
    <s v="Aimee Taylor"/>
    <x v="2"/>
  </r>
  <r>
    <s v="T00177"/>
    <s v="C0099"/>
    <s v="P005"/>
    <d v="2024-06-14T08:41:48"/>
    <n v="3"/>
    <n v="1287.93"/>
    <n v="429.31"/>
    <x v="9"/>
    <x v="0"/>
    <x v="53"/>
    <x v="1"/>
    <s v="Rodney Eaton"/>
    <x v="2"/>
  </r>
  <r>
    <s v="T00183"/>
    <s v="C0030"/>
    <s v="P005"/>
    <d v="2024-08-24T01:19:18"/>
    <n v="3"/>
    <n v="1287.93"/>
    <n v="429.31"/>
    <x v="0"/>
    <x v="0"/>
    <x v="53"/>
    <x v="1"/>
    <s v="Mark Brock"/>
    <x v="3"/>
  </r>
  <r>
    <s v="T00437"/>
    <s v="C0143"/>
    <s v="P005"/>
    <d v="2024-09-11T20:41:10"/>
    <n v="4"/>
    <n v="1717.24"/>
    <n v="429.31"/>
    <x v="6"/>
    <x v="0"/>
    <x v="53"/>
    <x v="1"/>
    <s v="Brian Parker"/>
    <x v="1"/>
  </r>
  <r>
    <s v="T00468"/>
    <s v="C0061"/>
    <s v="P005"/>
    <d v="2024-02-23T05:08:16"/>
    <n v="2"/>
    <n v="858.62"/>
    <n v="429.31"/>
    <x v="11"/>
    <x v="0"/>
    <x v="53"/>
    <x v="1"/>
    <s v="Brandon Escobar"/>
    <x v="0"/>
  </r>
  <r>
    <s v="T00483"/>
    <s v="C0194"/>
    <s v="P005"/>
    <d v="2024-05-08T22:54:06"/>
    <n v="3"/>
    <n v="1287.93"/>
    <n v="429.31"/>
    <x v="1"/>
    <x v="0"/>
    <x v="53"/>
    <x v="1"/>
    <s v="Stacy Cook"/>
    <x v="3"/>
  </r>
  <r>
    <s v="T00767"/>
    <s v="C0045"/>
    <s v="P005"/>
    <d v="2024-02-29T03:49:04"/>
    <n v="3"/>
    <n v="1287.93"/>
    <n v="429.31"/>
    <x v="11"/>
    <x v="0"/>
    <x v="53"/>
    <x v="1"/>
    <s v="Michael Williams"/>
    <x v="1"/>
  </r>
  <r>
    <s v="T00855"/>
    <s v="C0107"/>
    <s v="P005"/>
    <d v="2024-08-16T19:51:40"/>
    <n v="3"/>
    <n v="1287.93"/>
    <n v="429.31"/>
    <x v="0"/>
    <x v="0"/>
    <x v="53"/>
    <x v="1"/>
    <s v="Dana Cantrell"/>
    <x v="2"/>
  </r>
  <r>
    <s v="T00879"/>
    <s v="C0074"/>
    <s v="P005"/>
    <d v="2024-01-20T17:46:34"/>
    <n v="3"/>
    <n v="1287.93"/>
    <n v="429.31"/>
    <x v="7"/>
    <x v="0"/>
    <x v="53"/>
    <x v="1"/>
    <s v="Jonathan Russo"/>
    <x v="0"/>
  </r>
  <r>
    <s v="T00185"/>
    <s v="C0108"/>
    <s v="P028"/>
    <d v="2024-03-07T03:54:06"/>
    <n v="4"/>
    <n v="942.32"/>
    <n v="235.58"/>
    <x v="3"/>
    <x v="0"/>
    <x v="15"/>
    <x v="3"/>
    <s v="David Davis"/>
    <x v="2"/>
  </r>
  <r>
    <s v="T00229"/>
    <s v="C0038"/>
    <s v="P028"/>
    <d v="2024-06-29T11:39:11"/>
    <n v="3"/>
    <n v="706.74"/>
    <n v="235.58"/>
    <x v="9"/>
    <x v="0"/>
    <x v="15"/>
    <x v="3"/>
    <s v="Jeffrey Perkins"/>
    <x v="3"/>
  </r>
  <r>
    <s v="T00305"/>
    <s v="C0127"/>
    <s v="P028"/>
    <d v="2024-01-18T15:08:21"/>
    <n v="4"/>
    <n v="942.32"/>
    <n v="235.58"/>
    <x v="7"/>
    <x v="0"/>
    <x v="15"/>
    <x v="3"/>
    <s v="Kathryn Stevens"/>
    <x v="0"/>
  </r>
  <r>
    <s v="T00332"/>
    <s v="C0145"/>
    <s v="P028"/>
    <d v="2024-02-04T07:44:22"/>
    <n v="4"/>
    <n v="942.32"/>
    <n v="235.58"/>
    <x v="11"/>
    <x v="0"/>
    <x v="15"/>
    <x v="3"/>
    <s v="Wayne Stone"/>
    <x v="1"/>
  </r>
  <r>
    <s v="T00393"/>
    <s v="C0147"/>
    <s v="P028"/>
    <d v="2024-05-28T10:52:05"/>
    <n v="3"/>
    <n v="706.74"/>
    <n v="235.58"/>
    <x v="1"/>
    <x v="0"/>
    <x v="15"/>
    <x v="3"/>
    <s v="Hunter Fuller"/>
    <x v="2"/>
  </r>
  <r>
    <s v="T00520"/>
    <s v="C0052"/>
    <s v="P028"/>
    <d v="2024-04-20T08:12:59"/>
    <n v="1"/>
    <n v="235.58"/>
    <n v="235.58"/>
    <x v="2"/>
    <x v="0"/>
    <x v="15"/>
    <x v="3"/>
    <s v="Stanley Aguirre"/>
    <x v="2"/>
  </r>
  <r>
    <s v="T00527"/>
    <s v="C0110"/>
    <s v="P028"/>
    <d v="2024-01-02T19:11:34"/>
    <n v="4"/>
    <n v="942.32"/>
    <n v="235.58"/>
    <x v="7"/>
    <x v="0"/>
    <x v="15"/>
    <x v="3"/>
    <s v="Elizabeth Wells"/>
    <x v="1"/>
  </r>
  <r>
    <s v="T00582"/>
    <s v="C0177"/>
    <s v="P028"/>
    <d v="2024-08-05T22:39:54"/>
    <n v="2"/>
    <n v="471.16"/>
    <n v="235.58"/>
    <x v="0"/>
    <x v="0"/>
    <x v="15"/>
    <x v="3"/>
    <s v="Julia Kelly"/>
    <x v="1"/>
  </r>
  <r>
    <s v="T00736"/>
    <s v="C0195"/>
    <s v="P028"/>
    <d v="2024-03-05T10:46:53"/>
    <n v="4"/>
    <n v="942.32"/>
    <n v="235.58"/>
    <x v="3"/>
    <x v="0"/>
    <x v="15"/>
    <x v="3"/>
    <s v="Jeremy Mclaughlin"/>
    <x v="2"/>
  </r>
  <r>
    <s v="T00756"/>
    <s v="C0028"/>
    <s v="P028"/>
    <d v="2024-02-15T04:29:17"/>
    <n v="3"/>
    <n v="706.74"/>
    <n v="235.58"/>
    <x v="11"/>
    <x v="0"/>
    <x v="15"/>
    <x v="3"/>
    <s v="Jennifer Pena"/>
    <x v="1"/>
  </r>
  <r>
    <s v="T00851"/>
    <s v="C0059"/>
    <s v="P028"/>
    <d v="2024-02-13T06:45:11"/>
    <n v="3"/>
    <n v="706.74"/>
    <n v="235.58"/>
    <x v="11"/>
    <x v="0"/>
    <x v="15"/>
    <x v="3"/>
    <s v="Mrs. Kimberly Wright"/>
    <x v="3"/>
  </r>
  <r>
    <s v="T00915"/>
    <s v="C0163"/>
    <s v="P028"/>
    <d v="2024-07-26T15:47:31"/>
    <n v="3"/>
    <n v="706.74"/>
    <n v="235.58"/>
    <x v="10"/>
    <x v="0"/>
    <x v="15"/>
    <x v="3"/>
    <s v="Tiffany Cain"/>
    <x v="2"/>
  </r>
  <r>
    <s v="T00196"/>
    <s v="C0104"/>
    <s v="P094"/>
    <d v="2024-07-11T17:39:59"/>
    <n v="2"/>
    <n v="894.68"/>
    <n v="447.34"/>
    <x v="10"/>
    <x v="0"/>
    <x v="61"/>
    <x v="3"/>
    <s v="Laura Bennett"/>
    <x v="2"/>
  </r>
  <r>
    <s v="T00370"/>
    <s v="C0143"/>
    <s v="P094"/>
    <d v="2024-07-17T08:52:39"/>
    <n v="3"/>
    <n v="1342.02"/>
    <n v="447.34"/>
    <x v="10"/>
    <x v="0"/>
    <x v="61"/>
    <x v="3"/>
    <s v="Brian Parker"/>
    <x v="1"/>
  </r>
  <r>
    <s v="T00508"/>
    <s v="C0057"/>
    <s v="P094"/>
    <d v="2024-12-18T11:46:16"/>
    <n v="3"/>
    <n v="1342.02"/>
    <n v="447.34"/>
    <x v="4"/>
    <x v="0"/>
    <x v="61"/>
    <x v="3"/>
    <s v="Elizabeth Nguyen"/>
    <x v="0"/>
  </r>
  <r>
    <s v="T00707"/>
    <s v="C0170"/>
    <s v="P094"/>
    <d v="2024-05-27T15:48:49"/>
    <n v="3"/>
    <n v="1342.02"/>
    <n v="447.34"/>
    <x v="1"/>
    <x v="0"/>
    <x v="61"/>
    <x v="3"/>
    <s v="Logan Harris"/>
    <x v="0"/>
  </r>
  <r>
    <s v="T00708"/>
    <s v="C0187"/>
    <s v="P094"/>
    <d v="2024-02-12T17:27:50"/>
    <n v="2"/>
    <n v="894.68"/>
    <n v="447.34"/>
    <x v="11"/>
    <x v="0"/>
    <x v="61"/>
    <x v="3"/>
    <s v="Kayla Kelly"/>
    <x v="2"/>
  </r>
  <r>
    <s v="T00730"/>
    <s v="C0008"/>
    <s v="P094"/>
    <d v="2024-01-22T19:40:43"/>
    <n v="2"/>
    <n v="894.68"/>
    <n v="447.34"/>
    <x v="7"/>
    <x v="0"/>
    <x v="61"/>
    <x v="3"/>
    <s v="David Li"/>
    <x v="3"/>
  </r>
  <r>
    <s v="T00733"/>
    <s v="C0059"/>
    <s v="P094"/>
    <d v="2024-02-06T22:06:42"/>
    <n v="1"/>
    <n v="447.34"/>
    <n v="447.34"/>
    <x v="11"/>
    <x v="0"/>
    <x v="61"/>
    <x v="3"/>
    <s v="Mrs. Kimberly Wright"/>
    <x v="3"/>
  </r>
  <r>
    <s v="T00912"/>
    <s v="C0148"/>
    <s v="P094"/>
    <d v="2024-10-02T16:00:54"/>
    <n v="4"/>
    <n v="1789.36"/>
    <n v="447.34"/>
    <x v="8"/>
    <x v="0"/>
    <x v="61"/>
    <x v="3"/>
    <s v="Matthew Rogers"/>
    <x v="2"/>
  </r>
  <r>
    <s v="T00918"/>
    <s v="C0103"/>
    <s v="P094"/>
    <d v="2024-08-20T02:24:47"/>
    <n v="2"/>
    <n v="894.68"/>
    <n v="447.34"/>
    <x v="0"/>
    <x v="0"/>
    <x v="61"/>
    <x v="3"/>
    <s v="Jennifer Munoz"/>
    <x v="0"/>
  </r>
  <r>
    <s v="T00966"/>
    <s v="C0154"/>
    <s v="P094"/>
    <d v="2024-03-04T05:11:01"/>
    <n v="2"/>
    <n v="894.68"/>
    <n v="447.34"/>
    <x v="3"/>
    <x v="0"/>
    <x v="61"/>
    <x v="3"/>
    <s v="Robert Sharp"/>
    <x v="3"/>
  </r>
  <r>
    <s v="T00974"/>
    <s v="C0143"/>
    <s v="P094"/>
    <d v="2024-12-18T17:13:17"/>
    <n v="3"/>
    <n v="1342.02"/>
    <n v="447.34"/>
    <x v="4"/>
    <x v="0"/>
    <x v="61"/>
    <x v="3"/>
    <s v="Brian Parker"/>
    <x v="1"/>
  </r>
  <r>
    <s v="T00205"/>
    <s v="C0152"/>
    <s v="P079"/>
    <d v="2024-04-09T09:14:53"/>
    <n v="4"/>
    <n v="1669.48"/>
    <n v="417.37"/>
    <x v="2"/>
    <x v="0"/>
    <x v="49"/>
    <x v="3"/>
    <s v="Justin Evans"/>
    <x v="2"/>
  </r>
  <r>
    <s v="T00274"/>
    <s v="C0196"/>
    <s v="P079"/>
    <d v="2024-08-28T19:56:53"/>
    <n v="1"/>
    <n v="417.37"/>
    <n v="417.37"/>
    <x v="0"/>
    <x v="0"/>
    <x v="49"/>
    <x v="3"/>
    <s v="Laura Watts"/>
    <x v="0"/>
  </r>
  <r>
    <s v="T00294"/>
    <s v="C0123"/>
    <s v="P079"/>
    <d v="2024-08-23T23:45:25"/>
    <n v="3"/>
    <n v="1252.1099999999999"/>
    <n v="417.37"/>
    <x v="0"/>
    <x v="0"/>
    <x v="49"/>
    <x v="3"/>
    <s v="Jason Johnston"/>
    <x v="1"/>
  </r>
  <r>
    <s v="T00409"/>
    <s v="C0138"/>
    <s v="P079"/>
    <d v="2024-12-18T04:06:47"/>
    <n v="4"/>
    <n v="1669.48"/>
    <n v="417.37"/>
    <x v="4"/>
    <x v="0"/>
    <x v="49"/>
    <x v="3"/>
    <s v="Cynthia Clayton"/>
    <x v="1"/>
  </r>
  <r>
    <s v="T00427"/>
    <s v="C0113"/>
    <s v="P079"/>
    <d v="2024-02-05T19:46:58"/>
    <n v="4"/>
    <n v="1669.48"/>
    <n v="417.37"/>
    <x v="11"/>
    <x v="0"/>
    <x v="49"/>
    <x v="3"/>
    <s v="Joseph Ortiz Jr."/>
    <x v="2"/>
  </r>
  <r>
    <s v="T00575"/>
    <s v="C0196"/>
    <s v="P079"/>
    <d v="2024-12-15T03:43:35"/>
    <n v="4"/>
    <n v="1669.48"/>
    <n v="417.37"/>
    <x v="4"/>
    <x v="0"/>
    <x v="49"/>
    <x v="3"/>
    <s v="Laura Watts"/>
    <x v="0"/>
  </r>
  <r>
    <s v="T00617"/>
    <s v="C0048"/>
    <s v="P079"/>
    <d v="2024-01-14T03:22:21"/>
    <n v="3"/>
    <n v="1252.1099999999999"/>
    <n v="417.37"/>
    <x v="7"/>
    <x v="0"/>
    <x v="49"/>
    <x v="3"/>
    <s v="Matthew Park"/>
    <x v="2"/>
  </r>
  <r>
    <s v="T00626"/>
    <s v="C0199"/>
    <s v="P079"/>
    <d v="2024-08-17T12:06:08"/>
    <n v="2"/>
    <n v="834.74"/>
    <n v="417.37"/>
    <x v="0"/>
    <x v="0"/>
    <x v="49"/>
    <x v="3"/>
    <s v="Andrea Jenkins"/>
    <x v="0"/>
  </r>
  <r>
    <s v="T00656"/>
    <s v="C0065"/>
    <s v="P079"/>
    <d v="2024-09-13T08:28:58"/>
    <n v="1"/>
    <n v="417.37"/>
    <n v="417.37"/>
    <x v="6"/>
    <x v="0"/>
    <x v="49"/>
    <x v="3"/>
    <s v="Gerald Hines"/>
    <x v="3"/>
  </r>
  <r>
    <s v="T00713"/>
    <s v="C0135"/>
    <s v="P079"/>
    <d v="2024-01-22T02:25:06"/>
    <n v="2"/>
    <n v="834.74"/>
    <n v="417.37"/>
    <x v="7"/>
    <x v="0"/>
    <x v="49"/>
    <x v="3"/>
    <s v="Toni Weaver"/>
    <x v="0"/>
  </r>
  <r>
    <s v="T00745"/>
    <s v="C0090"/>
    <s v="P079"/>
    <d v="2024-06-22T14:35:43"/>
    <n v="2"/>
    <n v="834.74"/>
    <n v="417.37"/>
    <x v="9"/>
    <x v="0"/>
    <x v="49"/>
    <x v="3"/>
    <s v="Charles Hamilton"/>
    <x v="1"/>
  </r>
  <r>
    <s v="T00746"/>
    <s v="C0104"/>
    <s v="P079"/>
    <d v="2024-07-19T14:35:31"/>
    <n v="4"/>
    <n v="1669.48"/>
    <n v="417.37"/>
    <x v="10"/>
    <x v="0"/>
    <x v="49"/>
    <x v="3"/>
    <s v="Laura Bennett"/>
    <x v="2"/>
  </r>
  <r>
    <s v="T00766"/>
    <s v="C0138"/>
    <s v="P079"/>
    <d v="2024-02-02T02:54:00"/>
    <n v="1"/>
    <n v="417.37"/>
    <n v="417.37"/>
    <x v="11"/>
    <x v="0"/>
    <x v="49"/>
    <x v="3"/>
    <s v="Cynthia Clayton"/>
    <x v="1"/>
  </r>
  <r>
    <s v="T00823"/>
    <s v="C0095"/>
    <s v="P079"/>
    <d v="2024-09-30T10:45:06"/>
    <n v="3"/>
    <n v="1252.1099999999999"/>
    <n v="417.37"/>
    <x v="6"/>
    <x v="0"/>
    <x v="49"/>
    <x v="3"/>
    <s v="William Walker"/>
    <x v="2"/>
  </r>
  <r>
    <s v="T00908"/>
    <s v="C0089"/>
    <s v="P079"/>
    <d v="2024-02-12T15:27:25"/>
    <n v="4"/>
    <n v="1669.48"/>
    <n v="417.37"/>
    <x v="11"/>
    <x v="0"/>
    <x v="49"/>
    <x v="3"/>
    <s v="Paul Carter"/>
    <x v="0"/>
  </r>
  <r>
    <s v="T00964"/>
    <s v="C0047"/>
    <s v="P079"/>
    <d v="2024-08-05T13:12:14"/>
    <n v="1"/>
    <n v="417.37"/>
    <n v="417.37"/>
    <x v="0"/>
    <x v="0"/>
    <x v="49"/>
    <x v="3"/>
    <s v="Samantha Frank"/>
    <x v="3"/>
  </r>
  <r>
    <s v="T00214"/>
    <s v="C0056"/>
    <s v="P024"/>
    <d v="2024-02-18T05:49:59"/>
    <n v="2"/>
    <n v="677.32"/>
    <n v="338.66"/>
    <x v="11"/>
    <x v="0"/>
    <x v="11"/>
    <x v="2"/>
    <s v="Erika Fernandez"/>
    <x v="1"/>
  </r>
  <r>
    <s v="T00249"/>
    <s v="C0075"/>
    <s v="P024"/>
    <d v="2024-12-10T21:53:30"/>
    <n v="3"/>
    <n v="1015.98"/>
    <n v="338.66"/>
    <x v="4"/>
    <x v="0"/>
    <x v="11"/>
    <x v="2"/>
    <s v="Misty Higgins"/>
    <x v="0"/>
  </r>
  <r>
    <s v="T00528"/>
    <s v="C0053"/>
    <s v="P024"/>
    <d v="2024-08-28T04:01:48"/>
    <n v="4"/>
    <n v="1354.64"/>
    <n v="338.66"/>
    <x v="0"/>
    <x v="0"/>
    <x v="11"/>
    <x v="2"/>
    <s v="Albert Burke"/>
    <x v="0"/>
  </r>
  <r>
    <s v="T00817"/>
    <s v="C0108"/>
    <s v="P024"/>
    <d v="2024-10-02T22:07:40"/>
    <n v="2"/>
    <n v="677.32"/>
    <n v="338.66"/>
    <x v="8"/>
    <x v="0"/>
    <x v="11"/>
    <x v="2"/>
    <s v="David Davis"/>
    <x v="2"/>
  </r>
  <r>
    <s v="T00847"/>
    <s v="C0004"/>
    <s v="P024"/>
    <d v="2024-10-24T16:28:30"/>
    <n v="1"/>
    <n v="338.66"/>
    <n v="338.66"/>
    <x v="8"/>
    <x v="0"/>
    <x v="11"/>
    <x v="2"/>
    <s v="Kathleen Rodriguez"/>
    <x v="2"/>
  </r>
  <r>
    <s v="T00219"/>
    <s v="C0019"/>
    <s v="P008"/>
    <d v="2024-08-22T23:44:44"/>
    <n v="1"/>
    <n v="146.85"/>
    <n v="146.85"/>
    <x v="0"/>
    <x v="0"/>
    <x v="62"/>
    <x v="0"/>
    <s v="Brandon Rodriguez"/>
    <x v="0"/>
  </r>
  <r>
    <s v="T00385"/>
    <s v="C0072"/>
    <s v="P008"/>
    <d v="2024-03-16T16:23:59"/>
    <n v="2"/>
    <n v="293.7"/>
    <n v="146.85"/>
    <x v="3"/>
    <x v="0"/>
    <x v="62"/>
    <x v="0"/>
    <s v="Sarah Scott"/>
    <x v="3"/>
  </r>
  <r>
    <s v="T00611"/>
    <s v="C0084"/>
    <s v="P008"/>
    <d v="2024-12-16T14:32:21"/>
    <n v="2"/>
    <n v="293.7"/>
    <n v="146.85"/>
    <x v="4"/>
    <x v="0"/>
    <x v="62"/>
    <x v="0"/>
    <s v="Belinda Garner"/>
    <x v="1"/>
  </r>
  <r>
    <s v="T00660"/>
    <s v="C0057"/>
    <s v="P008"/>
    <d v="2024-09-23T16:46:01"/>
    <n v="3"/>
    <n v="440.55"/>
    <n v="146.85"/>
    <x v="6"/>
    <x v="0"/>
    <x v="62"/>
    <x v="0"/>
    <s v="Elizabeth Nguyen"/>
    <x v="0"/>
  </r>
  <r>
    <s v="T00701"/>
    <s v="C0175"/>
    <s v="P008"/>
    <d v="2024-07-27T05:05:37"/>
    <n v="2"/>
    <n v="293.7"/>
    <n v="146.85"/>
    <x v="10"/>
    <x v="0"/>
    <x v="62"/>
    <x v="0"/>
    <s v="Matthew Johnson"/>
    <x v="1"/>
  </r>
  <r>
    <s v="T00757"/>
    <s v="C0022"/>
    <s v="P008"/>
    <d v="2024-09-03T03:11:42"/>
    <n v="2"/>
    <n v="293.7"/>
    <n v="146.85"/>
    <x v="6"/>
    <x v="0"/>
    <x v="62"/>
    <x v="0"/>
    <s v="Teresa Esparza"/>
    <x v="1"/>
  </r>
  <r>
    <s v="T00781"/>
    <s v="C0182"/>
    <s v="P008"/>
    <d v="2024-05-06T19:24:04"/>
    <n v="1"/>
    <n v="146.85"/>
    <n v="146.85"/>
    <x v="1"/>
    <x v="0"/>
    <x v="62"/>
    <x v="0"/>
    <s v="Joshua Preston"/>
    <x v="0"/>
  </r>
  <r>
    <s v="T00934"/>
    <s v="C0154"/>
    <s v="P008"/>
    <d v="2024-09-19T14:18:33"/>
    <n v="2"/>
    <n v="293.7"/>
    <n v="146.85"/>
    <x v="6"/>
    <x v="0"/>
    <x v="62"/>
    <x v="0"/>
    <s v="Robert Sharp"/>
    <x v="3"/>
  </r>
  <r>
    <s v="T00963"/>
    <s v="C0199"/>
    <s v="P008"/>
    <d v="2024-10-26T00:01:58"/>
    <n v="2"/>
    <n v="293.7"/>
    <n v="146.85"/>
    <x v="8"/>
    <x v="0"/>
    <x v="62"/>
    <x v="0"/>
    <s v="Andrea Jenkins"/>
    <x v="0"/>
  </r>
  <r>
    <s v="T01000"/>
    <s v="C0004"/>
    <s v="P008"/>
    <d v="2024-02-28T10:16:35"/>
    <n v="2"/>
    <n v="293.7"/>
    <n v="146.85"/>
    <x v="11"/>
    <x v="0"/>
    <x v="62"/>
    <x v="0"/>
    <s v="Kathleen Rodriguez"/>
    <x v="2"/>
  </r>
  <r>
    <s v="T00238"/>
    <s v="C0031"/>
    <s v="P091"/>
    <d v="2024-08-11T00:11:15"/>
    <n v="2"/>
    <n v="445.9"/>
    <n v="222.95"/>
    <x v="0"/>
    <x v="0"/>
    <x v="30"/>
    <x v="3"/>
    <s v="Tina Miller"/>
    <x v="2"/>
  </r>
  <r>
    <s v="T00257"/>
    <s v="C0051"/>
    <s v="P091"/>
    <d v="2024-08-10T00:39:50"/>
    <n v="1"/>
    <n v="222.95"/>
    <n v="222.95"/>
    <x v="0"/>
    <x v="0"/>
    <x v="30"/>
    <x v="3"/>
    <s v="Nicholas Ellis"/>
    <x v="0"/>
  </r>
  <r>
    <s v="T00260"/>
    <s v="C0059"/>
    <s v="P091"/>
    <d v="2024-03-23T08:29:57"/>
    <n v="4"/>
    <n v="891.8"/>
    <n v="222.95"/>
    <x v="3"/>
    <x v="0"/>
    <x v="30"/>
    <x v="3"/>
    <s v="Mrs. Kimberly Wright"/>
    <x v="3"/>
  </r>
  <r>
    <s v="T00384"/>
    <s v="C0073"/>
    <s v="P091"/>
    <d v="2024-02-04T15:35:27"/>
    <n v="4"/>
    <n v="891.8"/>
    <n v="222.95"/>
    <x v="11"/>
    <x v="0"/>
    <x v="30"/>
    <x v="3"/>
    <s v="Heidi Johnson"/>
    <x v="0"/>
  </r>
  <r>
    <s v="T00646"/>
    <s v="C0036"/>
    <s v="P091"/>
    <d v="2024-01-23T12:53:51"/>
    <n v="3"/>
    <n v="668.85"/>
    <n v="222.95"/>
    <x v="7"/>
    <x v="0"/>
    <x v="30"/>
    <x v="3"/>
    <s v="Brian Aguilar DDS"/>
    <x v="3"/>
  </r>
  <r>
    <s v="T00793"/>
    <s v="C0054"/>
    <s v="P091"/>
    <d v="2024-10-07T17:48:28"/>
    <n v="3"/>
    <n v="668.85"/>
    <n v="222.95"/>
    <x v="8"/>
    <x v="0"/>
    <x v="30"/>
    <x v="3"/>
    <s v="Bruce Rhodes"/>
    <x v="1"/>
  </r>
  <r>
    <s v="T00798"/>
    <s v="C0015"/>
    <s v="P091"/>
    <d v="2024-09-21T01:39:03"/>
    <n v="3"/>
    <n v="668.85"/>
    <n v="222.95"/>
    <x v="6"/>
    <x v="0"/>
    <x v="30"/>
    <x v="3"/>
    <s v="Tina Duran"/>
    <x v="3"/>
  </r>
  <r>
    <s v="T00241"/>
    <s v="C0109"/>
    <s v="P071"/>
    <d v="2024-07-08T16:06:55"/>
    <n v="3"/>
    <n v="382.08"/>
    <n v="127.36"/>
    <x v="10"/>
    <x v="0"/>
    <x v="53"/>
    <x v="1"/>
    <s v="Abigail Jones"/>
    <x v="3"/>
  </r>
  <r>
    <s v="T00441"/>
    <s v="C0133"/>
    <s v="P071"/>
    <d v="2024-02-03T08:15:00"/>
    <n v="4"/>
    <n v="509.44"/>
    <n v="127.36"/>
    <x v="11"/>
    <x v="0"/>
    <x v="53"/>
    <x v="1"/>
    <s v="Gwendolyn Carter"/>
    <x v="2"/>
  </r>
  <r>
    <s v="T00559"/>
    <s v="C0134"/>
    <s v="P071"/>
    <d v="2024-04-28T14:16:10"/>
    <n v="1"/>
    <n v="127.36"/>
    <n v="127.36"/>
    <x v="2"/>
    <x v="0"/>
    <x v="53"/>
    <x v="1"/>
    <s v="Theresa Gonzalez"/>
    <x v="1"/>
  </r>
  <r>
    <s v="T00591"/>
    <s v="C0161"/>
    <s v="P071"/>
    <d v="2024-07-05T10:29:31"/>
    <n v="3"/>
    <n v="382.08"/>
    <n v="127.36"/>
    <x v="10"/>
    <x v="0"/>
    <x v="53"/>
    <x v="1"/>
    <s v="Jessica Warren"/>
    <x v="1"/>
  </r>
  <r>
    <s v="T00675"/>
    <s v="C0002"/>
    <s v="P071"/>
    <d v="2024-12-03T01:41:41"/>
    <n v="2"/>
    <n v="254.72"/>
    <n v="127.36"/>
    <x v="4"/>
    <x v="0"/>
    <x v="53"/>
    <x v="1"/>
    <s v="Elizabeth Lutz"/>
    <x v="1"/>
  </r>
  <r>
    <s v="T00777"/>
    <s v="C0049"/>
    <s v="P071"/>
    <d v="2024-01-14T04:59:39"/>
    <n v="2"/>
    <n v="254.72"/>
    <n v="127.36"/>
    <x v="7"/>
    <x v="0"/>
    <x v="53"/>
    <x v="1"/>
    <s v="Jason Yates"/>
    <x v="3"/>
  </r>
  <r>
    <s v="T00890"/>
    <s v="C0176"/>
    <s v="P071"/>
    <d v="2024-02-02T14:46:36"/>
    <n v="4"/>
    <n v="509.44"/>
    <n v="127.36"/>
    <x v="11"/>
    <x v="0"/>
    <x v="53"/>
    <x v="1"/>
    <s v="Nicole Booth"/>
    <x v="3"/>
  </r>
  <r>
    <s v="T00980"/>
    <s v="C0147"/>
    <s v="P071"/>
    <d v="2024-03-30T09:01:31"/>
    <n v="1"/>
    <n v="127.36"/>
    <n v="127.36"/>
    <x v="3"/>
    <x v="0"/>
    <x v="53"/>
    <x v="1"/>
    <s v="Hunter Fuller"/>
    <x v="2"/>
  </r>
  <r>
    <s v="T00244"/>
    <s v="C0158"/>
    <s v="P098"/>
    <d v="2024-01-04T14:19:41"/>
    <n v="1"/>
    <n v="299.93"/>
    <n v="299.93"/>
    <x v="7"/>
    <x v="0"/>
    <x v="63"/>
    <x v="0"/>
    <s v="Wendy Browning"/>
    <x v="2"/>
  </r>
  <r>
    <s v="T00302"/>
    <s v="C0051"/>
    <s v="P098"/>
    <d v="2024-07-23T12:30:30"/>
    <n v="1"/>
    <n v="299.93"/>
    <n v="299.93"/>
    <x v="10"/>
    <x v="0"/>
    <x v="63"/>
    <x v="0"/>
    <s v="Nicholas Ellis"/>
    <x v="0"/>
  </r>
  <r>
    <s v="T00412"/>
    <s v="C0126"/>
    <s v="P098"/>
    <d v="2024-11-08T14:50:40"/>
    <n v="2"/>
    <n v="599.86"/>
    <n v="299.93"/>
    <x v="5"/>
    <x v="0"/>
    <x v="63"/>
    <x v="0"/>
    <s v="Caitlin Brown"/>
    <x v="2"/>
  </r>
  <r>
    <s v="T00543"/>
    <s v="C0127"/>
    <s v="P098"/>
    <d v="2024-09-20T08:12:56"/>
    <n v="3"/>
    <n v="899.79"/>
    <n v="299.93"/>
    <x v="6"/>
    <x v="0"/>
    <x v="63"/>
    <x v="0"/>
    <s v="Kathryn Stevens"/>
    <x v="0"/>
  </r>
  <r>
    <s v="T00654"/>
    <s v="C0054"/>
    <s v="P098"/>
    <d v="2024-07-07T12:28:18"/>
    <n v="4"/>
    <n v="1199.72"/>
    <n v="299.93"/>
    <x v="10"/>
    <x v="0"/>
    <x v="63"/>
    <x v="0"/>
    <s v="Bruce Rhodes"/>
    <x v="1"/>
  </r>
  <r>
    <s v="T00849"/>
    <s v="C0115"/>
    <s v="P098"/>
    <d v="2024-01-31T09:08:09"/>
    <n v="2"/>
    <n v="599.86"/>
    <n v="299.93"/>
    <x v="7"/>
    <x v="0"/>
    <x v="63"/>
    <x v="0"/>
    <s v="Joshua Hamilton"/>
    <x v="1"/>
  </r>
  <r>
    <s v="T00978"/>
    <s v="C0041"/>
    <s v="P098"/>
    <d v="2024-12-15T21:18:12"/>
    <n v="3"/>
    <n v="899.79"/>
    <n v="299.93"/>
    <x v="4"/>
    <x v="0"/>
    <x v="63"/>
    <x v="0"/>
    <s v="Lindsey Deleon"/>
    <x v="0"/>
  </r>
  <r>
    <s v="T00253"/>
    <s v="C0155"/>
    <s v="P026"/>
    <d v="2024-11-11T03:36:18"/>
    <n v="4"/>
    <n v="257.52"/>
    <n v="64.38"/>
    <x v="5"/>
    <x v="0"/>
    <x v="64"/>
    <x v="0"/>
    <s v="Michelle Brown"/>
    <x v="2"/>
  </r>
  <r>
    <s v="T00290"/>
    <s v="C0162"/>
    <s v="P026"/>
    <d v="2024-01-29T11:31:41"/>
    <n v="4"/>
    <n v="257.52"/>
    <n v="64.38"/>
    <x v="7"/>
    <x v="0"/>
    <x v="64"/>
    <x v="0"/>
    <s v="Edwin Watson"/>
    <x v="1"/>
  </r>
  <r>
    <s v="T00338"/>
    <s v="C0091"/>
    <s v="P026"/>
    <d v="2024-05-28T17:40:20"/>
    <n v="2"/>
    <n v="128.76"/>
    <n v="64.38"/>
    <x v="1"/>
    <x v="0"/>
    <x v="64"/>
    <x v="0"/>
    <s v="Lisa Kirk"/>
    <x v="2"/>
  </r>
  <r>
    <s v="T00557"/>
    <s v="C0008"/>
    <s v="P026"/>
    <d v="2024-03-11T03:22:29"/>
    <n v="2"/>
    <n v="128.76"/>
    <n v="64.38"/>
    <x v="3"/>
    <x v="0"/>
    <x v="64"/>
    <x v="0"/>
    <s v="David Li"/>
    <x v="3"/>
  </r>
  <r>
    <s v="T00562"/>
    <s v="C0121"/>
    <s v="P026"/>
    <d v="2024-07-06T11:32:13"/>
    <n v="1"/>
    <n v="64.38"/>
    <n v="64.38"/>
    <x v="10"/>
    <x v="0"/>
    <x v="64"/>
    <x v="0"/>
    <s v="Mark Atkinson"/>
    <x v="0"/>
  </r>
  <r>
    <s v="T00578"/>
    <s v="C0143"/>
    <s v="P026"/>
    <d v="2024-03-30T23:37:50"/>
    <n v="3"/>
    <n v="193.14"/>
    <n v="64.38"/>
    <x v="3"/>
    <x v="0"/>
    <x v="64"/>
    <x v="0"/>
    <s v="Brian Parker"/>
    <x v="1"/>
  </r>
  <r>
    <s v="T00927"/>
    <s v="C0091"/>
    <s v="P026"/>
    <d v="2024-04-22T18:28:54"/>
    <n v="3"/>
    <n v="193.14"/>
    <n v="64.38"/>
    <x v="2"/>
    <x v="0"/>
    <x v="64"/>
    <x v="0"/>
    <s v="Lisa Kirk"/>
    <x v="2"/>
  </r>
  <r>
    <s v="T00307"/>
    <s v="C0044"/>
    <s v="P045"/>
    <d v="2024-05-30T18:15:28"/>
    <n v="4"/>
    <n v="1927.12"/>
    <n v="481.78"/>
    <x v="1"/>
    <x v="0"/>
    <x v="65"/>
    <x v="1"/>
    <s v="Kenneth Alexander"/>
    <x v="0"/>
  </r>
  <r>
    <s v="T00502"/>
    <s v="C0181"/>
    <s v="P045"/>
    <d v="2024-04-12T14:44:42"/>
    <n v="1"/>
    <n v="481.78"/>
    <n v="481.78"/>
    <x v="2"/>
    <x v="0"/>
    <x v="65"/>
    <x v="1"/>
    <s v="Alexander Barker"/>
    <x v="2"/>
  </r>
  <r>
    <s v="T00598"/>
    <s v="C0149"/>
    <s v="P045"/>
    <d v="2024-05-24T09:32:01"/>
    <n v="2"/>
    <n v="963.56"/>
    <n v="481.78"/>
    <x v="1"/>
    <x v="0"/>
    <x v="65"/>
    <x v="1"/>
    <s v="Tina Wilson"/>
    <x v="0"/>
  </r>
  <r>
    <s v="T00621"/>
    <s v="C0099"/>
    <s v="P045"/>
    <d v="2024-04-19T05:04:38"/>
    <n v="2"/>
    <n v="963.56"/>
    <n v="481.78"/>
    <x v="2"/>
    <x v="0"/>
    <x v="65"/>
    <x v="1"/>
    <s v="Rodney Eaton"/>
    <x v="2"/>
  </r>
  <r>
    <s v="T00625"/>
    <s v="C0124"/>
    <s v="P045"/>
    <d v="2024-07-02T09:34:25"/>
    <n v="2"/>
    <n v="963.56"/>
    <n v="481.78"/>
    <x v="10"/>
    <x v="0"/>
    <x v="65"/>
    <x v="1"/>
    <s v="Lindsay Perez"/>
    <x v="0"/>
  </r>
  <r>
    <s v="T00663"/>
    <s v="C0054"/>
    <s v="P045"/>
    <d v="2024-04-23T11:07:18"/>
    <n v="3"/>
    <n v="1445.34"/>
    <n v="481.78"/>
    <x v="2"/>
    <x v="0"/>
    <x v="65"/>
    <x v="1"/>
    <s v="Bruce Rhodes"/>
    <x v="1"/>
  </r>
  <r>
    <s v="T00734"/>
    <s v="C0132"/>
    <s v="P045"/>
    <d v="2024-09-29T16:20:32"/>
    <n v="2"/>
    <n v="963.56"/>
    <n v="481.78"/>
    <x v="6"/>
    <x v="0"/>
    <x v="65"/>
    <x v="1"/>
    <s v="Lisa Jackson"/>
    <x v="0"/>
  </r>
  <r>
    <s v="T00947"/>
    <s v="C0022"/>
    <s v="P045"/>
    <d v="2024-08-11T12:13:35"/>
    <n v="2"/>
    <n v="963.56"/>
    <n v="481.78"/>
    <x v="0"/>
    <x v="0"/>
    <x v="65"/>
    <x v="1"/>
    <s v="Teresa Esparza"/>
    <x v="1"/>
  </r>
  <r>
    <s v="T00318"/>
    <s v="C0098"/>
    <s v="P046"/>
    <d v="2024-01-09T16:35:54"/>
    <n v="1"/>
    <n v="366.07"/>
    <n v="366.07"/>
    <x v="7"/>
    <x v="0"/>
    <x v="43"/>
    <x v="1"/>
    <s v="Laura Gilbert"/>
    <x v="3"/>
  </r>
  <r>
    <s v="T00380"/>
    <s v="C0135"/>
    <s v="P046"/>
    <d v="2024-01-04T16:40:50"/>
    <n v="4"/>
    <n v="1464.28"/>
    <n v="366.07"/>
    <x v="7"/>
    <x v="0"/>
    <x v="43"/>
    <x v="1"/>
    <s v="Toni Weaver"/>
    <x v="0"/>
  </r>
  <r>
    <s v="T00464"/>
    <s v="C0188"/>
    <s v="P046"/>
    <d v="2024-05-16T11:23:37"/>
    <n v="2"/>
    <n v="732.14"/>
    <n v="366.07"/>
    <x v="1"/>
    <x v="0"/>
    <x v="43"/>
    <x v="1"/>
    <s v="Anna Ball"/>
    <x v="2"/>
  </r>
  <r>
    <s v="T00500"/>
    <s v="C0145"/>
    <s v="P046"/>
    <d v="2024-06-17T14:12:01"/>
    <n v="3"/>
    <n v="1098.21"/>
    <n v="366.07"/>
    <x v="9"/>
    <x v="0"/>
    <x v="43"/>
    <x v="1"/>
    <s v="Wayne Stone"/>
    <x v="1"/>
  </r>
  <r>
    <s v="T00603"/>
    <s v="C0108"/>
    <s v="P046"/>
    <d v="2024-05-15T16:06:03"/>
    <n v="3"/>
    <n v="1098.21"/>
    <n v="366.07"/>
    <x v="1"/>
    <x v="0"/>
    <x v="43"/>
    <x v="1"/>
    <s v="David Davis"/>
    <x v="2"/>
  </r>
  <r>
    <s v="T00769"/>
    <s v="C0011"/>
    <s v="P046"/>
    <d v="2024-02-06T14:46:43"/>
    <n v="4"/>
    <n v="1464.28"/>
    <n v="366.07"/>
    <x v="11"/>
    <x v="0"/>
    <x v="43"/>
    <x v="1"/>
    <s v="Bryan Mathews"/>
    <x v="2"/>
  </r>
  <r>
    <s v="T00900"/>
    <s v="C0173"/>
    <s v="P046"/>
    <d v="2024-09-01T18:30:22"/>
    <n v="4"/>
    <n v="1464.28"/>
    <n v="366.07"/>
    <x v="6"/>
    <x v="0"/>
    <x v="43"/>
    <x v="1"/>
    <s v="Francisco Young"/>
    <x v="1"/>
  </r>
  <r>
    <s v="T00943"/>
    <s v="C0133"/>
    <s v="P046"/>
    <d v="2024-01-01T10:21:22"/>
    <n v="1"/>
    <n v="366.07"/>
    <n v="366.07"/>
    <x v="7"/>
    <x v="0"/>
    <x v="43"/>
    <x v="1"/>
    <s v="Gwendolyn Carter"/>
    <x v="2"/>
  </r>
  <r>
    <s v="T00379"/>
    <s v="C0004"/>
    <s v="P077"/>
    <d v="2024-12-23T14:13:52"/>
    <n v="4"/>
    <n v="1062.04"/>
    <n v="265.51"/>
    <x v="4"/>
    <x v="0"/>
    <x v="27"/>
    <x v="0"/>
    <s v="Kathleen Rodriguez"/>
    <x v="2"/>
  </r>
  <r>
    <s v="T00418"/>
    <s v="C0184"/>
    <s v="P077"/>
    <d v="2024-01-03T02:43:36"/>
    <n v="2"/>
    <n v="531.02"/>
    <n v="265.51"/>
    <x v="7"/>
    <x v="0"/>
    <x v="27"/>
    <x v="0"/>
    <s v="Tina Jacobs"/>
    <x v="2"/>
  </r>
  <r>
    <s v="T00549"/>
    <s v="C0093"/>
    <s v="P077"/>
    <d v="2024-09-16T02:11:37"/>
    <n v="2"/>
    <n v="531.02"/>
    <n v="265.51"/>
    <x v="6"/>
    <x v="0"/>
    <x v="27"/>
    <x v="0"/>
    <s v="Nancy Walker"/>
    <x v="1"/>
  </r>
  <r>
    <s v="T00624"/>
    <s v="C0105"/>
    <s v="P077"/>
    <d v="2024-08-03T23:04:47"/>
    <n v="4"/>
    <n v="1062.04"/>
    <n v="265.51"/>
    <x v="0"/>
    <x v="0"/>
    <x v="27"/>
    <x v="0"/>
    <s v="Ryan Hampton"/>
    <x v="0"/>
  </r>
  <r>
    <s v="T00778"/>
    <s v="C0175"/>
    <s v="P077"/>
    <d v="2024-07-18T11:21:41"/>
    <n v="4"/>
    <n v="1062.04"/>
    <n v="265.51"/>
    <x v="10"/>
    <x v="0"/>
    <x v="27"/>
    <x v="0"/>
    <s v="Matthew Johnson"/>
    <x v="1"/>
  </r>
  <r>
    <s v="T00920"/>
    <s v="C0090"/>
    <s v="P077"/>
    <d v="2024-04-26T11:22:42"/>
    <n v="1"/>
    <n v="265.51"/>
    <n v="265.51"/>
    <x v="2"/>
    <x v="0"/>
    <x v="27"/>
    <x v="0"/>
    <s v="Charles Hamilton"/>
    <x v="1"/>
  </r>
  <r>
    <s v="T00396"/>
    <s v="C0067"/>
    <s v="P037"/>
    <d v="2024-04-14T14:12:54"/>
    <n v="2"/>
    <n v="919.72"/>
    <n v="459.86"/>
    <x v="2"/>
    <x v="0"/>
    <x v="58"/>
    <x v="0"/>
    <s v="Carl Gonzalez"/>
    <x v="3"/>
  </r>
  <r>
    <s v="T00408"/>
    <s v="C0054"/>
    <s v="P037"/>
    <d v="2024-08-15T03:03:51"/>
    <n v="2"/>
    <n v="919.72"/>
    <n v="459.86"/>
    <x v="0"/>
    <x v="0"/>
    <x v="58"/>
    <x v="0"/>
    <s v="Bruce Rhodes"/>
    <x v="1"/>
  </r>
  <r>
    <s v="T00496"/>
    <s v="C0118"/>
    <s v="P037"/>
    <d v="2024-10-24T08:30:27"/>
    <n v="1"/>
    <n v="459.86"/>
    <n v="459.86"/>
    <x v="8"/>
    <x v="0"/>
    <x v="58"/>
    <x v="0"/>
    <s v="Jacob Holt"/>
    <x v="2"/>
  </r>
  <r>
    <s v="T00759"/>
    <s v="C0059"/>
    <s v="P037"/>
    <d v="2024-06-04T02:15:24"/>
    <n v="3"/>
    <n v="1379.58"/>
    <n v="459.86"/>
    <x v="9"/>
    <x v="0"/>
    <x v="58"/>
    <x v="0"/>
    <s v="Mrs. Kimberly Wright"/>
    <x v="3"/>
  </r>
  <r>
    <s v="T00922"/>
    <s v="C0018"/>
    <s v="P037"/>
    <d v="2024-04-05T13:05:32"/>
    <n v="4"/>
    <n v="1839.44"/>
    <n v="459.86"/>
    <x v="2"/>
    <x v="0"/>
    <x v="58"/>
    <x v="0"/>
    <s v="Tyler Haynes"/>
    <x v="3"/>
  </r>
  <r>
    <s v="T00959"/>
    <s v="C0115"/>
    <s v="P037"/>
    <d v="2024-09-29T10:16:02"/>
    <n v="2"/>
    <n v="919.72"/>
    <n v="459.86"/>
    <x v="6"/>
    <x v="0"/>
    <x v="58"/>
    <x v="0"/>
    <s v="Joshua Hamilton"/>
    <x v="1"/>
  </r>
  <r>
    <s v="T00992"/>
    <s v="C0024"/>
    <s v="P037"/>
    <d v="2024-04-21T10:52:24"/>
    <n v="1"/>
    <n v="459.86"/>
    <n v="459.86"/>
    <x v="2"/>
    <x v="0"/>
    <x v="58"/>
    <x v="0"/>
    <s v="Michele Cooley"/>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7F721-EDFD-4287-A078-42E506EEEE6D}"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3">
    <pivotField showAll="0"/>
    <pivotField showAll="0"/>
    <pivotField showAll="0"/>
    <pivotField numFmtId="165"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TOTAL SALES" fld="5" baseField="0" baseItem="0" numFmtId="166"/>
  </dataFields>
  <formats count="12">
    <format dxfId="175">
      <pivotArea outline="0" collapsedLevelsAreSubtotals="1" fieldPosition="0"/>
    </format>
    <format dxfId="174">
      <pivotArea type="all" dataOnly="0" outline="0" fieldPosition="0"/>
    </format>
    <format dxfId="173">
      <pivotArea outline="0" collapsedLevelsAreSubtotals="1" fieldPosition="0"/>
    </format>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dataOnly="0" labelOnly="1" outline="0" axis="axisValues" fieldPosition="0"/>
    </format>
    <format dxfId="168">
      <pivotArea dataOnly="0" labelOnly="1" outline="0" axis="axisValues" fieldPosition="0"/>
    </format>
    <format dxfId="167">
      <pivotArea outline="0" collapsedLevelsAreSubtotals="1" fieldPosition="0"/>
    </format>
    <format dxfId="166">
      <pivotArea type="all" dataOnly="0" outline="0" fieldPosition="0"/>
    </format>
    <format dxfId="165">
      <pivotArea outline="0" collapsedLevelsAreSubtotals="1" fieldPosition="0"/>
    </format>
    <format dxfId="1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B2CF0C-7709-4D83-B534-DAE7C8D9A9C1}" name="AvgSal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97:D102" firstHeaderRow="1" firstDataRow="1" firstDataCol="1"/>
  <pivotFields count="13">
    <pivotField showAll="0"/>
    <pivotField showAll="0"/>
    <pivotField showAll="0"/>
    <pivotField numFmtId="165" showAll="0"/>
    <pivotField showAll="0"/>
    <pivotField dataField="1" showAll="0"/>
    <pivotField showAll="0"/>
    <pivotField showAll="0"/>
    <pivotField showAll="0">
      <items count="3">
        <item x="1"/>
        <item x="0"/>
        <item t="default"/>
      </items>
    </pivotField>
    <pivotField showAll="0"/>
    <pivotField axis="axisRow" showAll="0">
      <items count="5">
        <item x="2"/>
        <item x="1"/>
        <item x="0"/>
        <item x="3"/>
        <item t="default"/>
      </items>
    </pivotField>
    <pivotField showAll="0"/>
    <pivotField showAll="0"/>
  </pivotFields>
  <rowFields count="1">
    <field x="10"/>
  </rowFields>
  <rowItems count="5">
    <i>
      <x/>
    </i>
    <i>
      <x v="1"/>
    </i>
    <i>
      <x v="2"/>
    </i>
    <i>
      <x v="3"/>
    </i>
    <i t="grand">
      <x/>
    </i>
  </rowItems>
  <colItems count="1">
    <i/>
  </colItems>
  <dataFields count="1">
    <dataField name="Average of TotalValue" fld="5" subtotal="average" baseField="10" baseItem="0" numFmtId="166"/>
  </dataFields>
  <formats count="13">
    <format dxfId="66">
      <pivotArea outline="0" collapsedLevelsAreSubtotals="1" fieldPosition="0"/>
    </format>
    <format dxfId="65">
      <pivotArea type="all" dataOnly="0" outline="0" fieldPosition="0"/>
    </format>
    <format dxfId="64">
      <pivotArea outline="0" collapsedLevelsAreSubtotals="1" fieldPosition="0"/>
    </format>
    <format dxfId="63">
      <pivotArea field="10" type="button" dataOnly="0" labelOnly="1" outline="0" axis="axisRow" fieldPosition="0"/>
    </format>
    <format dxfId="62">
      <pivotArea dataOnly="0" labelOnly="1" fieldPosition="0">
        <references count="1">
          <reference field="10"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10" type="button" dataOnly="0" labelOnly="1" outline="0" axis="axisRow" fieldPosition="0"/>
    </format>
    <format dxfId="56">
      <pivotArea dataOnly="0" labelOnly="1" fieldPosition="0">
        <references count="1">
          <reference field="10" count="0"/>
        </references>
      </pivotArea>
    </format>
    <format dxfId="55">
      <pivotArea dataOnly="0" labelOnly="1" grandRow="1" outline="0" fieldPosition="0"/>
    </format>
    <format dxfId="54">
      <pivotArea dataOnly="0" labelOnly="1" outline="0" axis="axisValues" fieldPosition="0"/>
    </format>
  </format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8D2ED4-F496-41BD-8CEF-67FC20A444C4}"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3">
    <pivotField dataField="1" showAll="0"/>
    <pivotField showAll="0"/>
    <pivotField showAll="0"/>
    <pivotField numFmtId="165"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Transactions" fld="0" subtotal="count" baseField="0" baseItem="0"/>
  </dataFields>
  <formats count="6">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F59871-6A8A-4156-8D4D-7B83D4EF3C2E}" name="MonthwiseSal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81:D94" firstHeaderRow="1" firstDataRow="1" firstDataCol="1"/>
  <pivotFields count="13">
    <pivotField showAll="0"/>
    <pivotField showAll="0"/>
    <pivotField showAll="0"/>
    <pivotField numFmtId="165" showAll="0"/>
    <pivotField showAll="0"/>
    <pivotField dataField="1" showAll="0"/>
    <pivotField showAll="0"/>
    <pivotField axis="axisRow" showAll="0">
      <items count="13">
        <item x="7"/>
        <item x="11"/>
        <item x="3"/>
        <item x="2"/>
        <item x="1"/>
        <item x="9"/>
        <item x="10"/>
        <item x="0"/>
        <item x="6"/>
        <item x="8"/>
        <item x="5"/>
        <item x="4"/>
        <item t="default"/>
      </items>
    </pivotField>
    <pivotField showAll="0">
      <items count="3">
        <item x="1"/>
        <item x="0"/>
        <item t="default"/>
      </items>
    </pivotField>
    <pivotField showAll="0"/>
    <pivotField showAll="0">
      <items count="5">
        <item x="2"/>
        <item x="1"/>
        <item x="0"/>
        <item x="3"/>
        <item t="default"/>
      </items>
    </pivotField>
    <pivotField showAll="0"/>
    <pivotField showAll="0"/>
  </pivotFields>
  <rowFields count="1">
    <field x="7"/>
  </rowFields>
  <rowItems count="13">
    <i>
      <x/>
    </i>
    <i>
      <x v="1"/>
    </i>
    <i>
      <x v="2"/>
    </i>
    <i>
      <x v="3"/>
    </i>
    <i>
      <x v="4"/>
    </i>
    <i>
      <x v="5"/>
    </i>
    <i>
      <x v="6"/>
    </i>
    <i>
      <x v="7"/>
    </i>
    <i>
      <x v="8"/>
    </i>
    <i>
      <x v="9"/>
    </i>
    <i>
      <x v="10"/>
    </i>
    <i>
      <x v="11"/>
    </i>
    <i t="grand">
      <x/>
    </i>
  </rowItems>
  <colItems count="1">
    <i/>
  </colItems>
  <dataFields count="1">
    <dataField name="Sum of TotalValue" fld="5" baseField="0" baseItem="0" numFmtId="166"/>
  </dataFields>
  <formats count="13">
    <format dxfId="85">
      <pivotArea outline="0" collapsedLevelsAreSubtotals="1" fieldPosition="0"/>
    </format>
    <format dxfId="84">
      <pivotArea type="all" dataOnly="0" outline="0" fieldPosition="0"/>
    </format>
    <format dxfId="83">
      <pivotArea outline="0" collapsedLevelsAreSubtotals="1" fieldPosition="0"/>
    </format>
    <format dxfId="82">
      <pivotArea field="7" type="button" dataOnly="0" labelOnly="1" outline="0" axis="axisRow" fieldPosition="0"/>
    </format>
    <format dxfId="81">
      <pivotArea dataOnly="0" labelOnly="1" fieldPosition="0">
        <references count="1">
          <reference field="7" count="0"/>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7" type="button" dataOnly="0" labelOnly="1" outline="0" axis="axisRow" fieldPosition="0"/>
    </format>
    <format dxfId="75">
      <pivotArea dataOnly="0" labelOnly="1" fieldPosition="0">
        <references count="1">
          <reference field="7" count="0"/>
        </references>
      </pivotArea>
    </format>
    <format dxfId="74">
      <pivotArea dataOnly="0" labelOnly="1" grandRow="1" outline="0" fieldPosition="0"/>
    </format>
    <format dxfId="73">
      <pivotArea dataOnly="0" labelOnly="1" outline="0" axis="axisValues" fieldPosition="0"/>
    </format>
  </formats>
  <chartFormats count="1">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098EFF4-0F1F-4E14-9F1E-1FEC2844D045}" name="CustomerStatsRegion"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21:O26" firstHeaderRow="1" firstDataRow="1" firstDataCol="1"/>
  <pivotFields count="13">
    <pivotField showAll="0"/>
    <pivotField dataField="1" showAll="0"/>
    <pivotField showAll="0"/>
    <pivotField numFmtId="165" showAll="0"/>
    <pivotField showAll="0"/>
    <pivotField showAll="0"/>
    <pivotField showAll="0"/>
    <pivotField showAll="0"/>
    <pivotField showAll="0">
      <items count="3">
        <item x="1"/>
        <item x="0"/>
        <item t="default"/>
      </items>
    </pivotField>
    <pivotField showAll="0"/>
    <pivotField showAll="0"/>
    <pivotField showAll="0"/>
    <pivotField axis="axisRow" showAll="0">
      <items count="5">
        <item x="1"/>
        <item x="0"/>
        <item x="3"/>
        <item x="2"/>
        <item t="default"/>
      </items>
    </pivotField>
  </pivotFields>
  <rowFields count="1">
    <field x="12"/>
  </rowFields>
  <rowItems count="5">
    <i>
      <x/>
    </i>
    <i>
      <x v="1"/>
    </i>
    <i>
      <x v="2"/>
    </i>
    <i>
      <x v="3"/>
    </i>
    <i t="grand">
      <x/>
    </i>
  </rowItems>
  <colItems count="1">
    <i/>
  </colItems>
  <dataFields count="1">
    <dataField name="Count of CustomerID" fld="1" subtotal="count" baseField="0" baseItem="0"/>
  </dataFields>
  <formats count="12">
    <format dxfId="97">
      <pivotArea type="all" dataOnly="0" outline="0" fieldPosition="0"/>
    </format>
    <format dxfId="96">
      <pivotArea outline="0" collapsedLevelsAreSubtotals="1" fieldPosition="0"/>
    </format>
    <format dxfId="95">
      <pivotArea field="12" type="button" dataOnly="0" labelOnly="1" outline="0" axis="axisRow" fieldPosition="0"/>
    </format>
    <format dxfId="94">
      <pivotArea dataOnly="0" labelOnly="1" fieldPosition="0">
        <references count="1">
          <reference field="12" count="0"/>
        </references>
      </pivotArea>
    </format>
    <format dxfId="93">
      <pivotArea dataOnly="0" labelOnly="1" grandRow="1" outline="0"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12" type="button" dataOnly="0" labelOnly="1" outline="0" axis="axisRow" fieldPosition="0"/>
    </format>
    <format dxfId="88">
      <pivotArea dataOnly="0" labelOnly="1" fieldPosition="0">
        <references count="1">
          <reference field="12" count="0"/>
        </references>
      </pivotArea>
    </format>
    <format dxfId="87">
      <pivotArea dataOnly="0" labelOnly="1" grandRow="1" outline="0" fieldPosition="0"/>
    </format>
    <format dxfId="86">
      <pivotArea dataOnly="0" labelOnly="1" outline="0" axis="axisValues" fieldPosition="0"/>
    </format>
  </formats>
  <chartFormats count="5">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2" count="1" selected="0">
            <x v="0"/>
          </reference>
        </references>
      </pivotArea>
    </chartFormat>
    <chartFormat chart="9" format="6">
      <pivotArea type="data" outline="0" fieldPosition="0">
        <references count="2">
          <reference field="4294967294" count="1" selected="0">
            <x v="0"/>
          </reference>
          <reference field="12" count="1" selected="0">
            <x v="1"/>
          </reference>
        </references>
      </pivotArea>
    </chartFormat>
    <chartFormat chart="9" format="7">
      <pivotArea type="data" outline="0" fieldPosition="0">
        <references count="2">
          <reference field="4294967294" count="1" selected="0">
            <x v="0"/>
          </reference>
          <reference field="12" count="1" selected="0">
            <x v="2"/>
          </reference>
        </references>
      </pivotArea>
    </chartFormat>
    <chartFormat chart="9" format="8">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D97ECBC-F90C-41DD-9B74-FC76D07E46C6}" name="TopSellingPdt" cacheId="3"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J4:L71" firstHeaderRow="0" firstDataRow="1" firstDataCol="1"/>
  <pivotFields count="13">
    <pivotField showAll="0"/>
    <pivotField showAll="0"/>
    <pivotField showAll="0"/>
    <pivotField numFmtId="165" showAll="0"/>
    <pivotField showAll="0"/>
    <pivotField dataField="1" showAll="0"/>
    <pivotField showAll="0"/>
    <pivotField showAll="0"/>
    <pivotField showAll="0"/>
    <pivotField axis="axisRow" showAll="0">
      <items count="67">
        <item x="47"/>
        <item x="28"/>
        <item x="6"/>
        <item x="36"/>
        <item x="54"/>
        <item x="23"/>
        <item x="49"/>
        <item x="33"/>
        <item x="2"/>
        <item x="27"/>
        <item x="26"/>
        <item x="52"/>
        <item x="16"/>
        <item x="7"/>
        <item x="62"/>
        <item x="39"/>
        <item x="8"/>
        <item x="24"/>
        <item x="55"/>
        <item x="22"/>
        <item x="25"/>
        <item x="43"/>
        <item x="40"/>
        <item x="17"/>
        <item x="0"/>
        <item x="20"/>
        <item x="18"/>
        <item x="60"/>
        <item x="48"/>
        <item x="51"/>
        <item x="59"/>
        <item x="10"/>
        <item x="12"/>
        <item x="57"/>
        <item x="44"/>
        <item x="61"/>
        <item x="15"/>
        <item x="46"/>
        <item x="9"/>
        <item x="30"/>
        <item x="50"/>
        <item x="31"/>
        <item x="1"/>
        <item x="34"/>
        <item x="64"/>
        <item x="11"/>
        <item x="38"/>
        <item x="29"/>
        <item x="42"/>
        <item x="37"/>
        <item x="63"/>
        <item x="13"/>
        <item x="19"/>
        <item x="35"/>
        <item x="58"/>
        <item x="45"/>
        <item x="65"/>
        <item x="41"/>
        <item x="56"/>
        <item x="21"/>
        <item x="5"/>
        <item x="4"/>
        <item x="32"/>
        <item x="3"/>
        <item x="53"/>
        <item x="14"/>
        <item t="default"/>
      </items>
    </pivotField>
    <pivotField showAll="0">
      <items count="5">
        <item x="2"/>
        <item x="1"/>
        <item x="0"/>
        <item x="3"/>
        <item t="default"/>
      </items>
    </pivotField>
    <pivotField showAll="0"/>
    <pivotField showAll="0"/>
  </pivotFields>
  <rowFields count="1">
    <field x="9"/>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2"/>
  </colFields>
  <colItems count="2">
    <i>
      <x/>
    </i>
    <i i="1">
      <x v="1"/>
    </i>
  </colItems>
  <dataFields count="2">
    <dataField name="Sum of TotalValue" fld="5" baseField="0" baseItem="0" numFmtId="166"/>
    <dataField name="Average of TotalValue2" fld="5" subtotal="average" baseField="9" baseItem="0" numFmtId="166"/>
  </dataFields>
  <formats count="16">
    <format dxfId="113">
      <pivotArea outline="0" collapsedLevelsAreSubtotals="1" fieldPosition="0">
        <references count="1">
          <reference field="4294967294" count="1" selected="0">
            <x v="0"/>
          </reference>
        </references>
      </pivotArea>
    </format>
    <format dxfId="112">
      <pivotArea outline="0" collapsedLevelsAreSubtotals="1" fieldPosition="0">
        <references count="1">
          <reference field="4294967294" count="1" selected="0">
            <x v="1"/>
          </reference>
        </references>
      </pivotArea>
    </format>
    <format dxfId="111">
      <pivotArea type="all" dataOnly="0" outline="0" fieldPosition="0"/>
    </format>
    <format dxfId="110">
      <pivotArea outline="0" collapsedLevelsAreSubtotals="1" fieldPosition="0"/>
    </format>
    <format dxfId="109">
      <pivotArea field="9" type="button" dataOnly="0" labelOnly="1" outline="0" axis="axisRow" fieldPosition="0"/>
    </format>
    <format dxfId="108">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7">
      <pivotArea dataOnly="0" labelOnly="1" fieldPosition="0">
        <references count="1">
          <reference field="9" count="16">
            <x v="50"/>
            <x v="51"/>
            <x v="52"/>
            <x v="53"/>
            <x v="54"/>
            <x v="55"/>
            <x v="56"/>
            <x v="57"/>
            <x v="58"/>
            <x v="59"/>
            <x v="60"/>
            <x v="61"/>
            <x v="62"/>
            <x v="63"/>
            <x v="64"/>
            <x v="65"/>
          </reference>
        </references>
      </pivotArea>
    </format>
    <format dxfId="106">
      <pivotArea dataOnly="0" labelOnly="1" grandRow="1" outline="0" fieldPosition="0"/>
    </format>
    <format dxfId="105">
      <pivotArea dataOnly="0" labelOnly="1" outline="0" fieldPosition="0">
        <references count="1">
          <reference field="4294967294" count="2">
            <x v="0"/>
            <x v="1"/>
          </reference>
        </references>
      </pivotArea>
    </format>
    <format dxfId="104">
      <pivotArea type="all" dataOnly="0" outline="0" fieldPosition="0"/>
    </format>
    <format dxfId="103">
      <pivotArea outline="0" collapsedLevelsAreSubtotals="1" fieldPosition="0"/>
    </format>
    <format dxfId="102">
      <pivotArea field="9" type="button" dataOnly="0" labelOnly="1" outline="0" axis="axisRow" fieldPosition="0"/>
    </format>
    <format dxfId="101">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0">
      <pivotArea dataOnly="0" labelOnly="1" fieldPosition="0">
        <references count="1">
          <reference field="9" count="16">
            <x v="50"/>
            <x v="51"/>
            <x v="52"/>
            <x v="53"/>
            <x v="54"/>
            <x v="55"/>
            <x v="56"/>
            <x v="57"/>
            <x v="58"/>
            <x v="59"/>
            <x v="60"/>
            <x v="61"/>
            <x v="62"/>
            <x v="63"/>
            <x v="64"/>
            <x v="65"/>
          </reference>
        </references>
      </pivotArea>
    </format>
    <format dxfId="99">
      <pivotArea dataOnly="0" labelOnly="1" grandRow="1" outline="0" fieldPosition="0"/>
    </format>
    <format dxfId="98">
      <pivotArea dataOnly="0" labelOnly="1" outline="0" fieldPosition="0">
        <references count="1">
          <reference field="4294967294" count="2">
            <x v="0"/>
            <x v="1"/>
          </reference>
        </references>
      </pivotArea>
    </format>
  </formats>
  <chartFormats count="68">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series="1">
      <pivotArea type="data" outline="0" fieldPosition="0">
        <references count="2">
          <reference field="4294967294" count="1" selected="0">
            <x v="0"/>
          </reference>
          <reference field="9" count="1" selected="0">
            <x v="2"/>
          </reference>
        </references>
      </pivotArea>
    </chartFormat>
    <chartFormat chart="22" format="3" series="1">
      <pivotArea type="data" outline="0" fieldPosition="0">
        <references count="2">
          <reference field="4294967294" count="1" selected="0">
            <x v="0"/>
          </reference>
          <reference field="9" count="1" selected="0">
            <x v="3"/>
          </reference>
        </references>
      </pivotArea>
    </chartFormat>
    <chartFormat chart="22" format="4" series="1">
      <pivotArea type="data" outline="0" fieldPosition="0">
        <references count="2">
          <reference field="4294967294" count="1" selected="0">
            <x v="0"/>
          </reference>
          <reference field="9" count="1" selected="0">
            <x v="4"/>
          </reference>
        </references>
      </pivotArea>
    </chartFormat>
    <chartFormat chart="22" format="5" series="1">
      <pivotArea type="data" outline="0" fieldPosition="0">
        <references count="2">
          <reference field="4294967294" count="1" selected="0">
            <x v="0"/>
          </reference>
          <reference field="9" count="1" selected="0">
            <x v="5"/>
          </reference>
        </references>
      </pivotArea>
    </chartFormat>
    <chartFormat chart="22" format="6" series="1">
      <pivotArea type="data" outline="0" fieldPosition="0">
        <references count="2">
          <reference field="4294967294" count="1" selected="0">
            <x v="0"/>
          </reference>
          <reference field="9" count="1" selected="0">
            <x v="6"/>
          </reference>
        </references>
      </pivotArea>
    </chartFormat>
    <chartFormat chart="22" format="7" series="1">
      <pivotArea type="data" outline="0" fieldPosition="0">
        <references count="2">
          <reference field="4294967294" count="1" selected="0">
            <x v="0"/>
          </reference>
          <reference field="9" count="1" selected="0">
            <x v="7"/>
          </reference>
        </references>
      </pivotArea>
    </chartFormat>
    <chartFormat chart="22" format="8" series="1">
      <pivotArea type="data" outline="0" fieldPosition="0">
        <references count="2">
          <reference field="4294967294" count="1" selected="0">
            <x v="0"/>
          </reference>
          <reference field="9" count="1" selected="0">
            <x v="8"/>
          </reference>
        </references>
      </pivotArea>
    </chartFormat>
    <chartFormat chart="22" format="9" series="1">
      <pivotArea type="data" outline="0" fieldPosition="0">
        <references count="2">
          <reference field="4294967294" count="1" selected="0">
            <x v="0"/>
          </reference>
          <reference field="9" count="1" selected="0">
            <x v="9"/>
          </reference>
        </references>
      </pivotArea>
    </chartFormat>
    <chartFormat chart="22" format="10" series="1">
      <pivotArea type="data" outline="0" fieldPosition="0">
        <references count="2">
          <reference field="4294967294" count="1" selected="0">
            <x v="0"/>
          </reference>
          <reference field="9" count="1" selected="0">
            <x v="10"/>
          </reference>
        </references>
      </pivotArea>
    </chartFormat>
    <chartFormat chart="22" format="11" series="1">
      <pivotArea type="data" outline="0" fieldPosition="0">
        <references count="2">
          <reference field="4294967294" count="1" selected="0">
            <x v="0"/>
          </reference>
          <reference field="9" count="1" selected="0">
            <x v="11"/>
          </reference>
        </references>
      </pivotArea>
    </chartFormat>
    <chartFormat chart="22" format="12" series="1">
      <pivotArea type="data" outline="0" fieldPosition="0">
        <references count="2">
          <reference field="4294967294" count="1" selected="0">
            <x v="0"/>
          </reference>
          <reference field="9" count="1" selected="0">
            <x v="12"/>
          </reference>
        </references>
      </pivotArea>
    </chartFormat>
    <chartFormat chart="22" format="13" series="1">
      <pivotArea type="data" outline="0" fieldPosition="0">
        <references count="2">
          <reference field="4294967294" count="1" selected="0">
            <x v="0"/>
          </reference>
          <reference field="9" count="1" selected="0">
            <x v="13"/>
          </reference>
        </references>
      </pivotArea>
    </chartFormat>
    <chartFormat chart="22" format="14" series="1">
      <pivotArea type="data" outline="0" fieldPosition="0">
        <references count="2">
          <reference field="4294967294" count="1" selected="0">
            <x v="0"/>
          </reference>
          <reference field="9" count="1" selected="0">
            <x v="14"/>
          </reference>
        </references>
      </pivotArea>
    </chartFormat>
    <chartFormat chart="22" format="15" series="1">
      <pivotArea type="data" outline="0" fieldPosition="0">
        <references count="2">
          <reference field="4294967294" count="1" selected="0">
            <x v="0"/>
          </reference>
          <reference field="9" count="1" selected="0">
            <x v="15"/>
          </reference>
        </references>
      </pivotArea>
    </chartFormat>
    <chartFormat chart="22" format="16" series="1">
      <pivotArea type="data" outline="0" fieldPosition="0">
        <references count="2">
          <reference field="4294967294" count="1" selected="0">
            <x v="0"/>
          </reference>
          <reference field="9" count="1" selected="0">
            <x v="16"/>
          </reference>
        </references>
      </pivotArea>
    </chartFormat>
    <chartFormat chart="22" format="17" series="1">
      <pivotArea type="data" outline="0" fieldPosition="0">
        <references count="2">
          <reference field="4294967294" count="1" selected="0">
            <x v="0"/>
          </reference>
          <reference field="9" count="1" selected="0">
            <x v="17"/>
          </reference>
        </references>
      </pivotArea>
    </chartFormat>
    <chartFormat chart="22" format="18" series="1">
      <pivotArea type="data" outline="0" fieldPosition="0">
        <references count="2">
          <reference field="4294967294" count="1" selected="0">
            <x v="0"/>
          </reference>
          <reference field="9" count="1" selected="0">
            <x v="18"/>
          </reference>
        </references>
      </pivotArea>
    </chartFormat>
    <chartFormat chart="22" format="19" series="1">
      <pivotArea type="data" outline="0" fieldPosition="0">
        <references count="2">
          <reference field="4294967294" count="1" selected="0">
            <x v="0"/>
          </reference>
          <reference field="9" count="1" selected="0">
            <x v="19"/>
          </reference>
        </references>
      </pivotArea>
    </chartFormat>
    <chartFormat chart="22" format="20" series="1">
      <pivotArea type="data" outline="0" fieldPosition="0">
        <references count="2">
          <reference field="4294967294" count="1" selected="0">
            <x v="0"/>
          </reference>
          <reference field="9" count="1" selected="0">
            <x v="20"/>
          </reference>
        </references>
      </pivotArea>
    </chartFormat>
    <chartFormat chart="22" format="21" series="1">
      <pivotArea type="data" outline="0" fieldPosition="0">
        <references count="2">
          <reference field="4294967294" count="1" selected="0">
            <x v="0"/>
          </reference>
          <reference field="9" count="1" selected="0">
            <x v="21"/>
          </reference>
        </references>
      </pivotArea>
    </chartFormat>
    <chartFormat chart="22" format="22" series="1">
      <pivotArea type="data" outline="0" fieldPosition="0">
        <references count="2">
          <reference field="4294967294" count="1" selected="0">
            <x v="0"/>
          </reference>
          <reference field="9" count="1" selected="0">
            <x v="22"/>
          </reference>
        </references>
      </pivotArea>
    </chartFormat>
    <chartFormat chart="22" format="23" series="1">
      <pivotArea type="data" outline="0" fieldPosition="0">
        <references count="2">
          <reference field="4294967294" count="1" selected="0">
            <x v="0"/>
          </reference>
          <reference field="9" count="1" selected="0">
            <x v="23"/>
          </reference>
        </references>
      </pivotArea>
    </chartFormat>
    <chartFormat chart="22" format="24" series="1">
      <pivotArea type="data" outline="0" fieldPosition="0">
        <references count="2">
          <reference field="4294967294" count="1" selected="0">
            <x v="0"/>
          </reference>
          <reference field="9" count="1" selected="0">
            <x v="24"/>
          </reference>
        </references>
      </pivotArea>
    </chartFormat>
    <chartFormat chart="22" format="25" series="1">
      <pivotArea type="data" outline="0" fieldPosition="0">
        <references count="2">
          <reference field="4294967294" count="1" selected="0">
            <x v="0"/>
          </reference>
          <reference field="9" count="1" selected="0">
            <x v="25"/>
          </reference>
        </references>
      </pivotArea>
    </chartFormat>
    <chartFormat chart="22" format="26" series="1">
      <pivotArea type="data" outline="0" fieldPosition="0">
        <references count="2">
          <reference field="4294967294" count="1" selected="0">
            <x v="0"/>
          </reference>
          <reference field="9" count="1" selected="0">
            <x v="26"/>
          </reference>
        </references>
      </pivotArea>
    </chartFormat>
    <chartFormat chart="22" format="27" series="1">
      <pivotArea type="data" outline="0" fieldPosition="0">
        <references count="2">
          <reference field="4294967294" count="1" selected="0">
            <x v="0"/>
          </reference>
          <reference field="9" count="1" selected="0">
            <x v="27"/>
          </reference>
        </references>
      </pivotArea>
    </chartFormat>
    <chartFormat chart="22" format="28" series="1">
      <pivotArea type="data" outline="0" fieldPosition="0">
        <references count="2">
          <reference field="4294967294" count="1" selected="0">
            <x v="0"/>
          </reference>
          <reference field="9" count="1" selected="0">
            <x v="28"/>
          </reference>
        </references>
      </pivotArea>
    </chartFormat>
    <chartFormat chart="22" format="29" series="1">
      <pivotArea type="data" outline="0" fieldPosition="0">
        <references count="2">
          <reference field="4294967294" count="1" selected="0">
            <x v="0"/>
          </reference>
          <reference field="9" count="1" selected="0">
            <x v="29"/>
          </reference>
        </references>
      </pivotArea>
    </chartFormat>
    <chartFormat chart="22" format="30" series="1">
      <pivotArea type="data" outline="0" fieldPosition="0">
        <references count="2">
          <reference field="4294967294" count="1" selected="0">
            <x v="0"/>
          </reference>
          <reference field="9" count="1" selected="0">
            <x v="30"/>
          </reference>
        </references>
      </pivotArea>
    </chartFormat>
    <chartFormat chart="22" format="31" series="1">
      <pivotArea type="data" outline="0" fieldPosition="0">
        <references count="2">
          <reference field="4294967294" count="1" selected="0">
            <x v="0"/>
          </reference>
          <reference field="9" count="1" selected="0">
            <x v="31"/>
          </reference>
        </references>
      </pivotArea>
    </chartFormat>
    <chartFormat chart="22" format="32" series="1">
      <pivotArea type="data" outline="0" fieldPosition="0">
        <references count="2">
          <reference field="4294967294" count="1" selected="0">
            <x v="0"/>
          </reference>
          <reference field="9" count="1" selected="0">
            <x v="32"/>
          </reference>
        </references>
      </pivotArea>
    </chartFormat>
    <chartFormat chart="22" format="33" series="1">
      <pivotArea type="data" outline="0" fieldPosition="0">
        <references count="2">
          <reference field="4294967294" count="1" selected="0">
            <x v="0"/>
          </reference>
          <reference field="9" count="1" selected="0">
            <x v="33"/>
          </reference>
        </references>
      </pivotArea>
    </chartFormat>
    <chartFormat chart="22" format="34" series="1">
      <pivotArea type="data" outline="0" fieldPosition="0">
        <references count="2">
          <reference field="4294967294" count="1" selected="0">
            <x v="0"/>
          </reference>
          <reference field="9" count="1" selected="0">
            <x v="34"/>
          </reference>
        </references>
      </pivotArea>
    </chartFormat>
    <chartFormat chart="22" format="35" series="1">
      <pivotArea type="data" outline="0" fieldPosition="0">
        <references count="2">
          <reference field="4294967294" count="1" selected="0">
            <x v="0"/>
          </reference>
          <reference field="9" count="1" selected="0">
            <x v="35"/>
          </reference>
        </references>
      </pivotArea>
    </chartFormat>
    <chartFormat chart="22" format="36" series="1">
      <pivotArea type="data" outline="0" fieldPosition="0">
        <references count="2">
          <reference field="4294967294" count="1" selected="0">
            <x v="0"/>
          </reference>
          <reference field="9" count="1" selected="0">
            <x v="36"/>
          </reference>
        </references>
      </pivotArea>
    </chartFormat>
    <chartFormat chart="22" format="37" series="1">
      <pivotArea type="data" outline="0" fieldPosition="0">
        <references count="2">
          <reference field="4294967294" count="1" selected="0">
            <x v="0"/>
          </reference>
          <reference field="9" count="1" selected="0">
            <x v="37"/>
          </reference>
        </references>
      </pivotArea>
    </chartFormat>
    <chartFormat chart="22" format="38" series="1">
      <pivotArea type="data" outline="0" fieldPosition="0">
        <references count="2">
          <reference field="4294967294" count="1" selected="0">
            <x v="0"/>
          </reference>
          <reference field="9" count="1" selected="0">
            <x v="38"/>
          </reference>
        </references>
      </pivotArea>
    </chartFormat>
    <chartFormat chart="22" format="39" series="1">
      <pivotArea type="data" outline="0" fieldPosition="0">
        <references count="2">
          <reference field="4294967294" count="1" selected="0">
            <x v="0"/>
          </reference>
          <reference field="9" count="1" selected="0">
            <x v="39"/>
          </reference>
        </references>
      </pivotArea>
    </chartFormat>
    <chartFormat chart="22" format="40" series="1">
      <pivotArea type="data" outline="0" fieldPosition="0">
        <references count="2">
          <reference field="4294967294" count="1" selected="0">
            <x v="0"/>
          </reference>
          <reference field="9" count="1" selected="0">
            <x v="40"/>
          </reference>
        </references>
      </pivotArea>
    </chartFormat>
    <chartFormat chart="22" format="41" series="1">
      <pivotArea type="data" outline="0" fieldPosition="0">
        <references count="2">
          <reference field="4294967294" count="1" selected="0">
            <x v="0"/>
          </reference>
          <reference field="9" count="1" selected="0">
            <x v="41"/>
          </reference>
        </references>
      </pivotArea>
    </chartFormat>
    <chartFormat chart="22" format="42" series="1">
      <pivotArea type="data" outline="0" fieldPosition="0">
        <references count="2">
          <reference field="4294967294" count="1" selected="0">
            <x v="0"/>
          </reference>
          <reference field="9" count="1" selected="0">
            <x v="42"/>
          </reference>
        </references>
      </pivotArea>
    </chartFormat>
    <chartFormat chart="22" format="43" series="1">
      <pivotArea type="data" outline="0" fieldPosition="0">
        <references count="2">
          <reference field="4294967294" count="1" selected="0">
            <x v="0"/>
          </reference>
          <reference field="9" count="1" selected="0">
            <x v="43"/>
          </reference>
        </references>
      </pivotArea>
    </chartFormat>
    <chartFormat chart="22" format="44" series="1">
      <pivotArea type="data" outline="0" fieldPosition="0">
        <references count="2">
          <reference field="4294967294" count="1" selected="0">
            <x v="0"/>
          </reference>
          <reference field="9" count="1" selected="0">
            <x v="44"/>
          </reference>
        </references>
      </pivotArea>
    </chartFormat>
    <chartFormat chart="22" format="45" series="1">
      <pivotArea type="data" outline="0" fieldPosition="0">
        <references count="2">
          <reference field="4294967294" count="1" selected="0">
            <x v="0"/>
          </reference>
          <reference field="9" count="1" selected="0">
            <x v="45"/>
          </reference>
        </references>
      </pivotArea>
    </chartFormat>
    <chartFormat chart="22" format="46" series="1">
      <pivotArea type="data" outline="0" fieldPosition="0">
        <references count="2">
          <reference field="4294967294" count="1" selected="0">
            <x v="0"/>
          </reference>
          <reference field="9" count="1" selected="0">
            <x v="46"/>
          </reference>
        </references>
      </pivotArea>
    </chartFormat>
    <chartFormat chart="22" format="47" series="1">
      <pivotArea type="data" outline="0" fieldPosition="0">
        <references count="2">
          <reference field="4294967294" count="1" selected="0">
            <x v="0"/>
          </reference>
          <reference field="9" count="1" selected="0">
            <x v="47"/>
          </reference>
        </references>
      </pivotArea>
    </chartFormat>
    <chartFormat chart="22" format="48" series="1">
      <pivotArea type="data" outline="0" fieldPosition="0">
        <references count="2">
          <reference field="4294967294" count="1" selected="0">
            <x v="0"/>
          </reference>
          <reference field="9" count="1" selected="0">
            <x v="48"/>
          </reference>
        </references>
      </pivotArea>
    </chartFormat>
    <chartFormat chart="22" format="49" series="1">
      <pivotArea type="data" outline="0" fieldPosition="0">
        <references count="2">
          <reference field="4294967294" count="1" selected="0">
            <x v="0"/>
          </reference>
          <reference field="9" count="1" selected="0">
            <x v="49"/>
          </reference>
        </references>
      </pivotArea>
    </chartFormat>
    <chartFormat chart="22" format="50" series="1">
      <pivotArea type="data" outline="0" fieldPosition="0">
        <references count="2">
          <reference field="4294967294" count="1" selected="0">
            <x v="0"/>
          </reference>
          <reference field="9" count="1" selected="0">
            <x v="50"/>
          </reference>
        </references>
      </pivotArea>
    </chartFormat>
    <chartFormat chart="22" format="51" series="1">
      <pivotArea type="data" outline="0" fieldPosition="0">
        <references count="2">
          <reference field="4294967294" count="1" selected="0">
            <x v="0"/>
          </reference>
          <reference field="9" count="1" selected="0">
            <x v="51"/>
          </reference>
        </references>
      </pivotArea>
    </chartFormat>
    <chartFormat chart="22" format="52" series="1">
      <pivotArea type="data" outline="0" fieldPosition="0">
        <references count="2">
          <reference field="4294967294" count="1" selected="0">
            <x v="0"/>
          </reference>
          <reference field="9" count="1" selected="0">
            <x v="52"/>
          </reference>
        </references>
      </pivotArea>
    </chartFormat>
    <chartFormat chart="22" format="53" series="1">
      <pivotArea type="data" outline="0" fieldPosition="0">
        <references count="2">
          <reference field="4294967294" count="1" selected="0">
            <x v="0"/>
          </reference>
          <reference field="9" count="1" selected="0">
            <x v="53"/>
          </reference>
        </references>
      </pivotArea>
    </chartFormat>
    <chartFormat chart="22" format="54" series="1">
      <pivotArea type="data" outline="0" fieldPosition="0">
        <references count="2">
          <reference field="4294967294" count="1" selected="0">
            <x v="0"/>
          </reference>
          <reference field="9" count="1" selected="0">
            <x v="54"/>
          </reference>
        </references>
      </pivotArea>
    </chartFormat>
    <chartFormat chart="22" format="55" series="1">
      <pivotArea type="data" outline="0" fieldPosition="0">
        <references count="2">
          <reference field="4294967294" count="1" selected="0">
            <x v="0"/>
          </reference>
          <reference field="9" count="1" selected="0">
            <x v="55"/>
          </reference>
        </references>
      </pivotArea>
    </chartFormat>
    <chartFormat chart="22" format="56" series="1">
      <pivotArea type="data" outline="0" fieldPosition="0">
        <references count="2">
          <reference field="4294967294" count="1" selected="0">
            <x v="0"/>
          </reference>
          <reference field="9" count="1" selected="0">
            <x v="56"/>
          </reference>
        </references>
      </pivotArea>
    </chartFormat>
    <chartFormat chart="22" format="57" series="1">
      <pivotArea type="data" outline="0" fieldPosition="0">
        <references count="2">
          <reference field="4294967294" count="1" selected="0">
            <x v="0"/>
          </reference>
          <reference field="9" count="1" selected="0">
            <x v="57"/>
          </reference>
        </references>
      </pivotArea>
    </chartFormat>
    <chartFormat chart="22" format="58" series="1">
      <pivotArea type="data" outline="0" fieldPosition="0">
        <references count="2">
          <reference field="4294967294" count="1" selected="0">
            <x v="0"/>
          </reference>
          <reference field="9" count="1" selected="0">
            <x v="58"/>
          </reference>
        </references>
      </pivotArea>
    </chartFormat>
    <chartFormat chart="22" format="59" series="1">
      <pivotArea type="data" outline="0" fieldPosition="0">
        <references count="2">
          <reference field="4294967294" count="1" selected="0">
            <x v="0"/>
          </reference>
          <reference field="9" count="1" selected="0">
            <x v="59"/>
          </reference>
        </references>
      </pivotArea>
    </chartFormat>
    <chartFormat chart="22" format="60" series="1">
      <pivotArea type="data" outline="0" fieldPosition="0">
        <references count="2">
          <reference field="4294967294" count="1" selected="0">
            <x v="0"/>
          </reference>
          <reference field="9" count="1" selected="0">
            <x v="60"/>
          </reference>
        </references>
      </pivotArea>
    </chartFormat>
    <chartFormat chart="22" format="61" series="1">
      <pivotArea type="data" outline="0" fieldPosition="0">
        <references count="2">
          <reference field="4294967294" count="1" selected="0">
            <x v="0"/>
          </reference>
          <reference field="9" count="1" selected="0">
            <x v="61"/>
          </reference>
        </references>
      </pivotArea>
    </chartFormat>
    <chartFormat chart="22" format="62" series="1">
      <pivotArea type="data" outline="0" fieldPosition="0">
        <references count="2">
          <reference field="4294967294" count="1" selected="0">
            <x v="0"/>
          </reference>
          <reference field="9" count="1" selected="0">
            <x v="62"/>
          </reference>
        </references>
      </pivotArea>
    </chartFormat>
    <chartFormat chart="22" format="63" series="1">
      <pivotArea type="data" outline="0" fieldPosition="0">
        <references count="2">
          <reference field="4294967294" count="1" selected="0">
            <x v="0"/>
          </reference>
          <reference field="9" count="1" selected="0">
            <x v="63"/>
          </reference>
        </references>
      </pivotArea>
    </chartFormat>
    <chartFormat chart="22" format="64" series="1">
      <pivotArea type="data" outline="0" fieldPosition="0">
        <references count="2">
          <reference field="4294967294" count="1" selected="0">
            <x v="0"/>
          </reference>
          <reference field="9" count="1" selected="0">
            <x v="64"/>
          </reference>
        </references>
      </pivotArea>
    </chartFormat>
    <chartFormat chart="22" format="65" series="1">
      <pivotArea type="data" outline="0" fieldPosition="0">
        <references count="2">
          <reference field="4294967294" count="1" selected="0">
            <x v="0"/>
          </reference>
          <reference field="9" count="1" selected="0">
            <x v="65"/>
          </reference>
        </references>
      </pivotArea>
    </chartFormat>
    <chartFormat chart="39" format="72" series="1">
      <pivotArea type="data" outline="0" fieldPosition="0">
        <references count="1">
          <reference field="4294967294" count="1" selected="0">
            <x v="0"/>
          </reference>
        </references>
      </pivotArea>
    </chartFormat>
    <chartFormat chart="39" format="7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3ADF03-1922-481F-9F08-EF2D7309D46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3">
    <pivotField showAll="0"/>
    <pivotField showAll="0"/>
    <pivotField showAll="0"/>
    <pivotField numFmtId="165"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TOTAL SALES" fld="5" baseField="0" baseItem="0" numFmtId="166"/>
  </dataFields>
  <formats count="7">
    <format dxfId="120">
      <pivotArea outline="0" collapsedLevelsAreSubtotals="1" fieldPosition="0"/>
    </format>
    <format dxfId="119">
      <pivotArea type="all" dataOnly="0" outline="0" fieldPosition="0"/>
    </format>
    <format dxfId="118">
      <pivotArea outline="0" collapsedLevelsAreSubtotals="1" fieldPosition="0"/>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F58AF91-73B1-479A-8413-822E2A981805}" name="PdtWiseSales" cacheId="3"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8">
  <location ref="C11:H79" firstHeaderRow="1" firstDataRow="2" firstDataCol="1"/>
  <pivotFields count="13">
    <pivotField showAll="0"/>
    <pivotField showAll="0"/>
    <pivotField showAll="0"/>
    <pivotField numFmtId="165" showAll="0"/>
    <pivotField showAll="0"/>
    <pivotField dataField="1" showAll="0"/>
    <pivotField showAll="0"/>
    <pivotField showAll="0"/>
    <pivotField showAll="0">
      <items count="3">
        <item x="1"/>
        <item x="0"/>
        <item t="default"/>
      </items>
    </pivotField>
    <pivotField axis="axisRow" showAll="0">
      <items count="67">
        <item x="47"/>
        <item x="28"/>
        <item x="6"/>
        <item x="36"/>
        <item x="54"/>
        <item x="23"/>
        <item x="49"/>
        <item x="33"/>
        <item x="2"/>
        <item x="27"/>
        <item x="26"/>
        <item x="52"/>
        <item x="16"/>
        <item x="7"/>
        <item x="62"/>
        <item x="39"/>
        <item x="8"/>
        <item x="24"/>
        <item x="55"/>
        <item x="22"/>
        <item x="25"/>
        <item x="43"/>
        <item x="40"/>
        <item x="17"/>
        <item x="0"/>
        <item x="20"/>
        <item x="18"/>
        <item x="60"/>
        <item x="48"/>
        <item x="51"/>
        <item x="59"/>
        <item x="10"/>
        <item x="12"/>
        <item x="57"/>
        <item x="44"/>
        <item x="61"/>
        <item x="15"/>
        <item x="46"/>
        <item x="9"/>
        <item x="30"/>
        <item x="50"/>
        <item x="31"/>
        <item x="1"/>
        <item x="34"/>
        <item x="64"/>
        <item x="11"/>
        <item x="38"/>
        <item x="29"/>
        <item x="42"/>
        <item x="37"/>
        <item x="63"/>
        <item x="13"/>
        <item x="19"/>
        <item x="35"/>
        <item x="58"/>
        <item x="45"/>
        <item x="65"/>
        <item x="41"/>
        <item x="56"/>
        <item x="21"/>
        <item x="5"/>
        <item x="4"/>
        <item x="32"/>
        <item x="3"/>
        <item x="53"/>
        <item x="14"/>
        <item t="default"/>
      </items>
    </pivotField>
    <pivotField axis="axisCol" showAll="0">
      <items count="5">
        <item x="2"/>
        <item x="1"/>
        <item x="0"/>
        <item x="3"/>
        <item t="default"/>
      </items>
    </pivotField>
    <pivotField showAll="0"/>
    <pivotField showAll="0"/>
  </pivotFields>
  <rowFields count="1">
    <field x="9"/>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10"/>
  </colFields>
  <colItems count="5">
    <i>
      <x/>
    </i>
    <i>
      <x v="1"/>
    </i>
    <i>
      <x v="2"/>
    </i>
    <i>
      <x v="3"/>
    </i>
    <i t="grand">
      <x/>
    </i>
  </colItems>
  <dataFields count="1">
    <dataField name="Sum of TotalValue" fld="5" baseField="0" baseItem="0" numFmtId="166"/>
  </dataFields>
  <formats count="23">
    <format dxfId="143">
      <pivotArea outline="0" collapsedLevelsAreSubtotals="1" fieldPosition="0"/>
    </format>
    <format dxfId="142">
      <pivotArea type="all" dataOnly="0" outline="0" fieldPosition="0"/>
    </format>
    <format dxfId="141">
      <pivotArea outline="0" collapsedLevelsAreSubtotals="1" fieldPosition="0"/>
    </format>
    <format dxfId="140">
      <pivotArea type="origin" dataOnly="0" labelOnly="1" outline="0" fieldPosition="0"/>
    </format>
    <format dxfId="139">
      <pivotArea field="10" type="button" dataOnly="0" labelOnly="1" outline="0" axis="axisCol" fieldPosition="0"/>
    </format>
    <format dxfId="138">
      <pivotArea type="topRight" dataOnly="0" labelOnly="1" outline="0" fieldPosition="0"/>
    </format>
    <format dxfId="137">
      <pivotArea field="9" type="button" dataOnly="0" labelOnly="1" outline="0" axis="axisRow" fieldPosition="0"/>
    </format>
    <format dxfId="136">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5">
      <pivotArea dataOnly="0" labelOnly="1" fieldPosition="0">
        <references count="1">
          <reference field="9" count="16">
            <x v="50"/>
            <x v="51"/>
            <x v="52"/>
            <x v="53"/>
            <x v="54"/>
            <x v="55"/>
            <x v="56"/>
            <x v="57"/>
            <x v="58"/>
            <x v="59"/>
            <x v="60"/>
            <x v="61"/>
            <x v="62"/>
            <x v="63"/>
            <x v="64"/>
            <x v="65"/>
          </reference>
        </references>
      </pivotArea>
    </format>
    <format dxfId="134">
      <pivotArea dataOnly="0" labelOnly="1" grandRow="1" outline="0" fieldPosition="0"/>
    </format>
    <format dxfId="133">
      <pivotArea dataOnly="0" labelOnly="1" fieldPosition="0">
        <references count="1">
          <reference field="10" count="0"/>
        </references>
      </pivotArea>
    </format>
    <format dxfId="132">
      <pivotArea dataOnly="0" labelOnly="1" grandCol="1" outline="0" fieldPosition="0"/>
    </format>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10" type="button" dataOnly="0" labelOnly="1" outline="0" axis="axisCol" fieldPosition="0"/>
    </format>
    <format dxfId="127">
      <pivotArea type="topRight" dataOnly="0" labelOnly="1" outline="0" fieldPosition="0"/>
    </format>
    <format dxfId="126">
      <pivotArea field="9" type="button" dataOnly="0" labelOnly="1" outline="0" axis="axisRow" fieldPosition="0"/>
    </format>
    <format dxfId="125">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4">
      <pivotArea dataOnly="0" labelOnly="1" fieldPosition="0">
        <references count="1">
          <reference field="9" count="16">
            <x v="50"/>
            <x v="51"/>
            <x v="52"/>
            <x v="53"/>
            <x v="54"/>
            <x v="55"/>
            <x v="56"/>
            <x v="57"/>
            <x v="58"/>
            <x v="59"/>
            <x v="60"/>
            <x v="61"/>
            <x v="62"/>
            <x v="63"/>
            <x v="64"/>
            <x v="65"/>
          </reference>
        </references>
      </pivotArea>
    </format>
    <format dxfId="123">
      <pivotArea dataOnly="0" labelOnly="1" grandRow="1" outline="0" fieldPosition="0"/>
    </format>
    <format dxfId="122">
      <pivotArea dataOnly="0" labelOnly="1" fieldPosition="0">
        <references count="1">
          <reference field="10" count="0"/>
        </references>
      </pivotArea>
    </format>
    <format dxfId="121">
      <pivotArea dataOnly="0" labelOnly="1" grandCol="1" outline="0" fieldPosition="0"/>
    </format>
  </formats>
  <chartFormats count="5">
    <chartFormat chart="5" format="16" series="1">
      <pivotArea type="data" outline="0" fieldPosition="0">
        <references count="2">
          <reference field="4294967294" count="1" selected="0">
            <x v="0"/>
          </reference>
          <reference field="10" count="1" selected="0">
            <x v="0"/>
          </reference>
        </references>
      </pivotArea>
    </chartFormat>
    <chartFormat chart="5" format="17" series="1">
      <pivotArea type="data" outline="0" fieldPosition="0">
        <references count="2">
          <reference field="4294967294" count="1" selected="0">
            <x v="0"/>
          </reference>
          <reference field="10" count="1" selected="0">
            <x v="1"/>
          </reference>
        </references>
      </pivotArea>
    </chartFormat>
    <chartFormat chart="5" format="18" series="1">
      <pivotArea type="data" outline="0" fieldPosition="0">
        <references count="2">
          <reference field="4294967294" count="1" selected="0">
            <x v="0"/>
          </reference>
          <reference field="10" count="1" selected="0">
            <x v="2"/>
          </reference>
        </references>
      </pivotArea>
    </chartFormat>
    <chartFormat chart="5" format="19" series="1">
      <pivotArea type="data" outline="0" fieldPosition="0">
        <references count="2">
          <reference field="4294967294" count="1" selected="0">
            <x v="0"/>
          </reference>
          <reference field="10" count="1" selected="0">
            <x v="3"/>
          </reference>
        </references>
      </pivotArea>
    </chartFormat>
    <chartFormat chart="5"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233C872-4529-4996-A5DA-033E08E18EB3}" name="ClientAccountSetup"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3">
  <location ref="N4:R18" firstHeaderRow="1" firstDataRow="2" firstDataCol="1"/>
  <pivotFields count="6">
    <pivotField dataField="1" showAll="0"/>
    <pivotField axis="axisRow" showAll="0">
      <items count="201">
        <item x="9"/>
        <item x="108"/>
        <item x="81"/>
        <item x="52"/>
        <item x="180"/>
        <item x="189"/>
        <item x="105"/>
        <item x="185"/>
        <item x="150"/>
        <item x="179"/>
        <item x="143"/>
        <item x="198"/>
        <item x="38"/>
        <item x="149"/>
        <item x="187"/>
        <item x="158"/>
        <item x="83"/>
        <item x="113"/>
        <item x="95"/>
        <item x="45"/>
        <item x="60"/>
        <item x="18"/>
        <item x="166"/>
        <item x="111"/>
        <item x="35"/>
        <item x="78"/>
        <item x="142"/>
        <item x="34"/>
        <item x="145"/>
        <item x="5"/>
        <item x="53"/>
        <item x="10"/>
        <item x="125"/>
        <item x="66"/>
        <item x="87"/>
        <item x="177"/>
        <item x="65"/>
        <item x="89"/>
        <item x="196"/>
        <item x="82"/>
        <item x="99"/>
        <item x="121"/>
        <item x="137"/>
        <item x="33"/>
        <item x="106"/>
        <item x="118"/>
        <item x="107"/>
        <item x="79"/>
        <item x="7"/>
        <item x="13"/>
        <item x="178"/>
        <item x="192"/>
        <item x="31"/>
        <item x="161"/>
        <item x="1"/>
        <item x="56"/>
        <item x="109"/>
        <item x="75"/>
        <item x="93"/>
        <item x="15"/>
        <item x="55"/>
        <item x="28"/>
        <item x="119"/>
        <item x="172"/>
        <item x="64"/>
        <item x="139"/>
        <item x="24"/>
        <item x="132"/>
        <item x="41"/>
        <item x="72"/>
        <item x="127"/>
        <item x="146"/>
        <item x="117"/>
        <item x="91"/>
        <item x="115"/>
        <item x="59"/>
        <item x="171"/>
        <item x="122"/>
        <item x="48"/>
        <item x="61"/>
        <item x="116"/>
        <item x="37"/>
        <item x="16"/>
        <item x="102"/>
        <item x="27"/>
        <item x="168"/>
        <item x="194"/>
        <item x="160"/>
        <item x="159"/>
        <item x="165"/>
        <item x="73"/>
        <item x="112"/>
        <item x="114"/>
        <item x="181"/>
        <item x="8"/>
        <item x="164"/>
        <item x="176"/>
        <item x="77"/>
        <item x="151"/>
        <item x="26"/>
        <item x="152"/>
        <item x="167"/>
        <item x="184"/>
        <item x="3"/>
        <item x="126"/>
        <item x="186"/>
        <item x="199"/>
        <item x="100"/>
        <item x="43"/>
        <item x="11"/>
        <item x="182"/>
        <item x="80"/>
        <item x="135"/>
        <item x="103"/>
        <item x="97"/>
        <item x="195"/>
        <item x="4"/>
        <item x="12"/>
        <item x="54"/>
        <item x="0"/>
        <item x="36"/>
        <item x="123"/>
        <item x="40"/>
        <item x="131"/>
        <item x="90"/>
        <item x="169"/>
        <item x="128"/>
        <item x="120"/>
        <item x="29"/>
        <item x="67"/>
        <item x="63"/>
        <item x="174"/>
        <item x="47"/>
        <item x="147"/>
        <item x="101"/>
        <item x="170"/>
        <item x="39"/>
        <item x="2"/>
        <item x="44"/>
        <item x="23"/>
        <item x="154"/>
        <item x="156"/>
        <item x="74"/>
        <item x="163"/>
        <item x="19"/>
        <item x="58"/>
        <item x="92"/>
        <item x="22"/>
        <item x="50"/>
        <item x="124"/>
        <item x="175"/>
        <item x="141"/>
        <item x="88"/>
        <item x="6"/>
        <item x="140"/>
        <item x="197"/>
        <item x="84"/>
        <item x="138"/>
        <item x="20"/>
        <item x="136"/>
        <item x="129"/>
        <item x="153"/>
        <item x="98"/>
        <item x="110"/>
        <item x="49"/>
        <item x="104"/>
        <item x="46"/>
        <item x="190"/>
        <item x="42"/>
        <item x="25"/>
        <item x="191"/>
        <item x="71"/>
        <item x="76"/>
        <item x="130"/>
        <item x="188"/>
        <item x="193"/>
        <item x="68"/>
        <item x="51"/>
        <item x="85"/>
        <item x="70"/>
        <item x="21"/>
        <item x="133"/>
        <item x="162"/>
        <item x="69"/>
        <item x="14"/>
        <item x="96"/>
        <item x="183"/>
        <item x="30"/>
        <item x="148"/>
        <item x="134"/>
        <item x="173"/>
        <item x="86"/>
        <item x="17"/>
        <item x="32"/>
        <item x="62"/>
        <item x="144"/>
        <item x="157"/>
        <item x="155"/>
        <item x="94"/>
        <item x="57"/>
        <item t="default"/>
      </items>
    </pivotField>
    <pivotField showAll="0">
      <items count="5">
        <item x="1"/>
        <item x="3"/>
        <item x="2"/>
        <item x="0"/>
        <item t="default"/>
      </items>
    </pivotField>
    <pivotField numFmtId="164" showAll="0"/>
    <pivotField axis="axisRow" showAll="0">
      <items count="13">
        <item sd="0" x="5"/>
        <item sd="0" x="1"/>
        <item sd="0" x="2"/>
        <item sd="0" x="11"/>
        <item sd="0" x="8"/>
        <item sd="0" x="6"/>
        <item sd="0" x="0"/>
        <item sd="0" x="4"/>
        <item sd="0" x="10"/>
        <item sd="0" x="3"/>
        <item sd="0" x="9"/>
        <item sd="0" x="7"/>
        <item t="default" sd="0"/>
      </items>
    </pivotField>
    <pivotField axis="axisCol" showAll="0">
      <items count="4">
        <item x="0"/>
        <item x="2"/>
        <item x="1"/>
        <item t="default"/>
      </items>
    </pivotField>
  </pivotFields>
  <rowFields count="2">
    <field x="4"/>
    <field x="1"/>
  </rowFields>
  <rowItems count="13">
    <i>
      <x/>
    </i>
    <i>
      <x v="1"/>
    </i>
    <i>
      <x v="2"/>
    </i>
    <i>
      <x v="3"/>
    </i>
    <i>
      <x v="4"/>
    </i>
    <i>
      <x v="5"/>
    </i>
    <i>
      <x v="6"/>
    </i>
    <i>
      <x v="7"/>
    </i>
    <i>
      <x v="8"/>
    </i>
    <i>
      <x v="9"/>
    </i>
    <i>
      <x v="10"/>
    </i>
    <i>
      <x v="11"/>
    </i>
    <i t="grand">
      <x/>
    </i>
  </rowItems>
  <colFields count="1">
    <field x="5"/>
  </colFields>
  <colItems count="4">
    <i>
      <x/>
    </i>
    <i>
      <x v="1"/>
    </i>
    <i>
      <x v="2"/>
    </i>
    <i t="grand">
      <x/>
    </i>
  </colItems>
  <dataFields count="1">
    <dataField name="Count of CustomerID" fld="0" subtotal="count" baseField="0" baseItem="0"/>
  </dataFields>
  <formats count="20">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5" type="button" dataOnly="0" labelOnly="1" outline="0" axis="axisCol" fieldPosition="0"/>
    </format>
    <format dxfId="159">
      <pivotArea type="topRight" dataOnly="0" labelOnly="1" outline="0" fieldPosition="0"/>
    </format>
    <format dxfId="158">
      <pivotArea field="4" type="button" dataOnly="0" labelOnly="1" outline="0" axis="axisRow" fieldPosition="0"/>
    </format>
    <format dxfId="157">
      <pivotArea dataOnly="0" labelOnly="1" fieldPosition="0">
        <references count="1">
          <reference field="4" count="0"/>
        </references>
      </pivotArea>
    </format>
    <format dxfId="156">
      <pivotArea dataOnly="0" labelOnly="1" grandRow="1" outline="0" fieldPosition="0"/>
    </format>
    <format dxfId="155">
      <pivotArea dataOnly="0" labelOnly="1" fieldPosition="0">
        <references count="1">
          <reference field="5" count="0"/>
        </references>
      </pivotArea>
    </format>
    <format dxfId="154">
      <pivotArea dataOnly="0" labelOnly="1" grandCol="1" outline="0" fieldPosition="0"/>
    </format>
    <format dxfId="153">
      <pivotArea type="all" dataOnly="0" outline="0" fieldPosition="0"/>
    </format>
    <format dxfId="152">
      <pivotArea outline="0" collapsedLevelsAreSubtotals="1" fieldPosition="0"/>
    </format>
    <format dxfId="151">
      <pivotArea type="origin" dataOnly="0" labelOnly="1" outline="0" fieldPosition="0"/>
    </format>
    <format dxfId="150">
      <pivotArea field="5" type="button" dataOnly="0" labelOnly="1" outline="0" axis="axisCol" fieldPosition="0"/>
    </format>
    <format dxfId="149">
      <pivotArea type="topRight" dataOnly="0" labelOnly="1" outline="0" fieldPosition="0"/>
    </format>
    <format dxfId="148">
      <pivotArea field="4" type="button" dataOnly="0" labelOnly="1" outline="0" axis="axisRow" fieldPosition="0"/>
    </format>
    <format dxfId="147">
      <pivotArea dataOnly="0" labelOnly="1" fieldPosition="0">
        <references count="1">
          <reference field="4" count="0"/>
        </references>
      </pivotArea>
    </format>
    <format dxfId="146">
      <pivotArea dataOnly="0" labelOnly="1" grandRow="1" outline="0" fieldPosition="0"/>
    </format>
    <format dxfId="145">
      <pivotArea dataOnly="0" labelOnly="1" fieldPosition="0">
        <references count="1">
          <reference field="5" count="0"/>
        </references>
      </pivotArea>
    </format>
    <format dxfId="144">
      <pivotArea dataOnly="0" labelOnly="1" grandCol="1" outline="0" fieldPosition="0"/>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10" format="12" series="1">
      <pivotArea type="data" outline="0" fieldPosition="0">
        <references count="2">
          <reference field="4294967294" count="1" selected="0">
            <x v="0"/>
          </reference>
          <reference field="5" count="1" selected="0">
            <x v="0"/>
          </reference>
        </references>
      </pivotArea>
    </chartFormat>
    <chartFormat chart="10" format="13" series="1">
      <pivotArea type="data" outline="0" fieldPosition="0">
        <references count="2">
          <reference field="4294967294" count="1" selected="0">
            <x v="0"/>
          </reference>
          <reference field="5" count="1" selected="0">
            <x v="1"/>
          </reference>
        </references>
      </pivotArea>
    </chartFormat>
    <chartFormat chart="10" format="1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C0AF6D-D81B-4290-90CA-A12EA4809470}"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pivotFields count="4">
    <pivotField dataField="1" showAll="0"/>
    <pivotField showAll="0"/>
    <pivotField showAll="0"/>
    <pivotField showAll="0"/>
  </pivotFields>
  <rowItems count="1">
    <i/>
  </rowItems>
  <colItems count="1">
    <i/>
  </colItems>
  <dataFields count="1">
    <dataField name="Total Products" fld="0" subtotal="count" baseField="0" baseItem="0"/>
  </dataFields>
  <formats count="12">
    <format dxfId="187">
      <pivotArea type="all" dataOnly="0" outline="0" fieldPosition="0"/>
    </format>
    <format dxfId="186">
      <pivotArea outline="0" collapsedLevelsAreSubtotals="1" fieldPosition="0"/>
    </format>
    <format dxfId="185">
      <pivotArea dataOnly="0" labelOnly="1" outline="0" axis="axisValues"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dataOnly="0" labelOnly="1" outline="0" axis="axisValues" fieldPosition="0"/>
    </format>
    <format dxfId="180">
      <pivotArea dataOnly="0" labelOnly="1" outline="0" axis="axisValues" fieldPosition="0"/>
    </format>
    <format dxfId="179">
      <pivotArea outline="0" collapsedLevelsAreSubtotals="1" fieldPosition="0"/>
    </format>
    <format dxfId="178">
      <pivotArea type="all" dataOnly="0" outline="0" fieldPosition="0"/>
    </format>
    <format dxfId="177">
      <pivotArea outline="0" collapsedLevelsAreSubtotals="1" fieldPosition="0"/>
    </format>
    <format dxfId="1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1D26A3-1A9B-4559-95A9-4DA398EBF62A}"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6">
    <pivotField dataField="1" showAll="0"/>
    <pivotField showAll="0"/>
    <pivotField showAll="0"/>
    <pivotField showAll="0"/>
    <pivotField showAll="0"/>
    <pivotField showAll="0"/>
  </pivotFields>
  <rowItems count="1">
    <i/>
  </rowItems>
  <colItems count="1">
    <i/>
  </colItems>
  <dataFields count="1">
    <dataField name="Total Customers" fld="0" subtotal="count" baseField="0" baseItem="0"/>
  </dataFields>
  <formats count="12">
    <format dxfId="199">
      <pivotArea type="all" dataOnly="0" outline="0" fieldPosition="0"/>
    </format>
    <format dxfId="198">
      <pivotArea outline="0" collapsedLevelsAreSubtotals="1" fieldPosition="0"/>
    </format>
    <format dxfId="197">
      <pivotArea dataOnly="0" labelOnly="1" outline="0" axis="axisValues" fieldPosition="0"/>
    </format>
    <format dxfId="196">
      <pivotArea dataOnly="0" labelOnly="1" outline="0" axis="axisValues" fieldPosition="0"/>
    </format>
    <format dxfId="195">
      <pivotArea type="all" dataOnly="0" outline="0" fieldPosition="0"/>
    </format>
    <format dxfId="194">
      <pivotArea outline="0" collapsedLevelsAreSubtotals="1" fieldPosition="0"/>
    </format>
    <format dxfId="193">
      <pivotArea dataOnly="0" labelOnly="1" outline="0" axis="axisValues" fieldPosition="0"/>
    </format>
    <format dxfId="192">
      <pivotArea dataOnly="0" labelOnly="1" outline="0" axis="axisValues" fieldPosition="0"/>
    </format>
    <format dxfId="191">
      <pivotArea outline="0" collapsedLevelsAreSubtotals="1" fieldPosition="0"/>
    </format>
    <format dxfId="190">
      <pivotArea type="all" dataOnly="0" outline="0" fieldPosition="0"/>
    </format>
    <format dxfId="189">
      <pivotArea outline="0" collapsedLevelsAreSubtotals="1" fieldPosition="0"/>
    </format>
    <format dxfId="1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CD4799-7277-4EF5-BD17-9C470B0464D7}"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3">
    <pivotField dataField="1" showAll="0"/>
    <pivotField showAll="0"/>
    <pivotField showAll="0"/>
    <pivotField numFmtId="165"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Transactions" fld="0" subtotal="count" baseField="0" baseItem="0"/>
  </dataFields>
  <formats count="12">
    <format dxfId="211">
      <pivotArea type="all" dataOnly="0" outline="0" fieldPosition="0"/>
    </format>
    <format dxfId="210">
      <pivotArea outline="0" collapsedLevelsAreSubtotals="1" fieldPosition="0"/>
    </format>
    <format dxfId="209">
      <pivotArea dataOnly="0" labelOnly="1" outline="0" axis="axisValues" fieldPosition="0"/>
    </format>
    <format dxfId="208">
      <pivotArea dataOnly="0" labelOnly="1" outline="0" axis="axisValues" fieldPosition="0"/>
    </format>
    <format dxfId="207">
      <pivotArea type="all" dataOnly="0" outline="0" fieldPosition="0"/>
    </format>
    <format dxfId="206">
      <pivotArea outline="0" collapsedLevelsAreSubtotals="1" fieldPosition="0"/>
    </format>
    <format dxfId="205">
      <pivotArea dataOnly="0" labelOnly="1" outline="0" axis="axisValues" fieldPosition="0"/>
    </format>
    <format dxfId="204">
      <pivotArea dataOnly="0" labelOnly="1" outline="0" axis="axisValues" fieldPosition="0"/>
    </format>
    <format dxfId="203">
      <pivotArea outline="0" collapsedLevelsAreSubtotals="1" fieldPosition="0"/>
    </format>
    <format dxfId="202">
      <pivotArea type="all" dataOnly="0" outline="0" fieldPosition="0"/>
    </format>
    <format dxfId="201">
      <pivotArea outline="0" collapsedLevelsAreSubtotals="1" fieldPosition="0"/>
    </format>
    <format dxfId="2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83C20B-45A0-4FCF-8B24-FCFD261BF88E}" name="RegionWiseSal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4:D9" firstHeaderRow="1" firstDataRow="1" firstDataCol="1"/>
  <pivotFields count="13">
    <pivotField showAll="0"/>
    <pivotField showAll="0"/>
    <pivotField showAll="0"/>
    <pivotField numFmtId="165" showAll="0"/>
    <pivotField showAll="0"/>
    <pivotField dataField="1" showAll="0"/>
    <pivotField showAll="0"/>
    <pivotField showAll="0"/>
    <pivotField showAll="0">
      <items count="3">
        <item x="1"/>
        <item x="0"/>
        <item t="default"/>
      </items>
    </pivotField>
    <pivotField showAll="0"/>
    <pivotField showAll="0">
      <items count="5">
        <item x="2"/>
        <item x="1"/>
        <item x="0"/>
        <item x="3"/>
        <item t="default"/>
      </items>
    </pivotField>
    <pivotField showAll="0"/>
    <pivotField axis="axisRow" showAll="0">
      <items count="5">
        <item x="1"/>
        <item x="0"/>
        <item x="3"/>
        <item x="2"/>
        <item t="default"/>
      </items>
    </pivotField>
  </pivotFields>
  <rowFields count="1">
    <field x="12"/>
  </rowFields>
  <rowItems count="5">
    <i>
      <x/>
    </i>
    <i>
      <x v="1"/>
    </i>
    <i>
      <x v="2"/>
    </i>
    <i>
      <x v="3"/>
    </i>
    <i t="grand">
      <x/>
    </i>
  </rowItems>
  <colItems count="1">
    <i/>
  </colItems>
  <dataFields count="1">
    <dataField name="Sum of TotalValue" fld="5" baseField="0" baseItem="0" numFmtId="166"/>
  </dataFields>
  <formats count="13">
    <format dxfId="12">
      <pivotArea outline="0" collapsedLevelsAreSubtotals="1" fieldPosition="0"/>
    </format>
    <format dxfId="11">
      <pivotArea type="all" dataOnly="0" outline="0" fieldPosition="0"/>
    </format>
    <format dxfId="10">
      <pivotArea outline="0" collapsedLevelsAreSubtotals="1" fieldPosition="0"/>
    </format>
    <format dxfId="9">
      <pivotArea field="12" type="button" dataOnly="0" labelOnly="1" outline="0" axis="axisRow" fieldPosition="0"/>
    </format>
    <format dxfId="8">
      <pivotArea dataOnly="0" labelOnly="1" fieldPosition="0">
        <references count="1">
          <reference field="12"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2" type="button" dataOnly="0" labelOnly="1" outline="0" axis="axisRow" fieldPosition="0"/>
    </format>
    <format dxfId="2">
      <pivotArea dataOnly="0" labelOnly="1" fieldPosition="0">
        <references count="1">
          <reference field="12" count="0"/>
        </references>
      </pivotArea>
    </format>
    <format dxfId="1">
      <pivotArea dataOnly="0" labelOnly="1" grandRow="1" outline="0" fieldPosition="0"/>
    </format>
    <format dxfId="0">
      <pivotArea dataOnly="0" labelOnly="1" outline="0" axis="axisValues" fieldPosition="0"/>
    </format>
  </formats>
  <chartFormats count="5">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12" count="1" selected="0">
            <x v="0"/>
          </reference>
        </references>
      </pivotArea>
    </chartFormat>
    <chartFormat chart="10" format="18">
      <pivotArea type="data" outline="0" fieldPosition="0">
        <references count="2">
          <reference field="4294967294" count="1" selected="0">
            <x v="0"/>
          </reference>
          <reference field="12" count="1" selected="0">
            <x v="1"/>
          </reference>
        </references>
      </pivotArea>
    </chartFormat>
    <chartFormat chart="10" format="19">
      <pivotArea type="data" outline="0" fieldPosition="0">
        <references count="2">
          <reference field="4294967294" count="1" selected="0">
            <x v="0"/>
          </reference>
          <reference field="12" count="1" selected="0">
            <x v="2"/>
          </reference>
        </references>
      </pivotArea>
    </chartFormat>
    <chartFormat chart="10" format="2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B288BB-5024-48DF-9578-399E2BE6742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6">
    <pivotField dataField="1" showAll="0"/>
    <pivotField showAll="0"/>
    <pivotField showAll="0"/>
    <pivotField showAll="0"/>
    <pivotField showAll="0"/>
    <pivotField showAll="0"/>
  </pivotFields>
  <rowItems count="1">
    <i/>
  </rowItems>
  <colItems count="1">
    <i/>
  </colItems>
  <dataFields count="1">
    <dataField name="Total Customers" fld="0" subtotal="count" baseField="0" baseItem="0"/>
  </dataFields>
  <formats count="6">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819E0F-F42B-4B64-A06C-F896CD3A3A90}" name="NoOfPdtSold"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J74:K141" firstHeaderRow="1" firstDataRow="1" firstDataCol="1"/>
  <pivotFields count="13">
    <pivotField showAll="0"/>
    <pivotField showAll="0"/>
    <pivotField dataField="1" showAll="0"/>
    <pivotField numFmtId="165" showAll="0"/>
    <pivotField showAll="0"/>
    <pivotField showAll="0"/>
    <pivotField showAll="0"/>
    <pivotField showAll="0"/>
    <pivotField showAll="0"/>
    <pivotField axis="axisRow" showAll="0">
      <items count="67">
        <item x="47"/>
        <item x="28"/>
        <item x="6"/>
        <item x="36"/>
        <item x="54"/>
        <item x="23"/>
        <item x="49"/>
        <item x="33"/>
        <item x="2"/>
        <item x="27"/>
        <item x="26"/>
        <item x="52"/>
        <item x="16"/>
        <item x="7"/>
        <item x="62"/>
        <item x="39"/>
        <item x="8"/>
        <item x="24"/>
        <item x="55"/>
        <item x="22"/>
        <item x="25"/>
        <item x="43"/>
        <item x="40"/>
        <item x="17"/>
        <item x="0"/>
        <item x="20"/>
        <item x="18"/>
        <item x="60"/>
        <item x="48"/>
        <item x="51"/>
        <item x="59"/>
        <item x="10"/>
        <item x="12"/>
        <item x="57"/>
        <item x="44"/>
        <item x="61"/>
        <item x="15"/>
        <item x="46"/>
        <item x="9"/>
        <item x="30"/>
        <item x="50"/>
        <item x="31"/>
        <item x="1"/>
        <item x="34"/>
        <item x="64"/>
        <item x="11"/>
        <item x="38"/>
        <item x="29"/>
        <item x="42"/>
        <item x="37"/>
        <item x="63"/>
        <item x="13"/>
        <item x="19"/>
        <item x="35"/>
        <item x="58"/>
        <item x="45"/>
        <item x="65"/>
        <item x="41"/>
        <item x="56"/>
        <item x="21"/>
        <item x="5"/>
        <item x="4"/>
        <item x="32"/>
        <item x="3"/>
        <item x="53"/>
        <item x="14"/>
        <item t="default"/>
      </items>
    </pivotField>
    <pivotField showAll="0">
      <items count="5">
        <item x="2"/>
        <item x="1"/>
        <item x="0"/>
        <item x="3"/>
        <item t="default"/>
      </items>
    </pivotField>
    <pivotField showAll="0"/>
    <pivotField showAll="0"/>
  </pivotFields>
  <rowFields count="1">
    <field x="9"/>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Count of ProductID" fld="2" subtotal="count" baseField="0" baseItem="0"/>
  </dataFields>
  <formats count="14">
    <format dxfId="32">
      <pivotArea type="all" dataOnly="0" outline="0" fieldPosition="0"/>
    </format>
    <format dxfId="31">
      <pivotArea outline="0" collapsedLevelsAreSubtotals="1" fieldPosition="0"/>
    </format>
    <format dxfId="30">
      <pivotArea field="9" type="button" dataOnly="0" labelOnly="1" outline="0" axis="axisRow" fieldPosition="0"/>
    </format>
    <format dxfId="29">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8">
      <pivotArea dataOnly="0" labelOnly="1" fieldPosition="0">
        <references count="1">
          <reference field="9" count="16">
            <x v="50"/>
            <x v="51"/>
            <x v="52"/>
            <x v="53"/>
            <x v="54"/>
            <x v="55"/>
            <x v="56"/>
            <x v="57"/>
            <x v="58"/>
            <x v="59"/>
            <x v="60"/>
            <x v="61"/>
            <x v="62"/>
            <x v="63"/>
            <x v="64"/>
            <x v="65"/>
          </reference>
        </references>
      </pivotArea>
    </format>
    <format dxfId="27">
      <pivotArea dataOnly="0" labelOnly="1" grandRow="1" outline="0"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9" type="button" dataOnly="0" labelOnly="1" outline="0" axis="axisRow" fieldPosition="0"/>
    </format>
    <format dxfId="22">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1">
      <pivotArea dataOnly="0" labelOnly="1" fieldPosition="0">
        <references count="1">
          <reference field="9" count="16">
            <x v="50"/>
            <x v="51"/>
            <x v="52"/>
            <x v="53"/>
            <x v="54"/>
            <x v="55"/>
            <x v="56"/>
            <x v="57"/>
            <x v="58"/>
            <x v="59"/>
            <x v="60"/>
            <x v="61"/>
            <x v="62"/>
            <x v="63"/>
            <x v="64"/>
            <x v="65"/>
          </reference>
        </references>
      </pivotArea>
    </format>
    <format dxfId="20">
      <pivotArea dataOnly="0" labelOnly="1" grandRow="1" outline="0" fieldPosition="0"/>
    </format>
    <format dxfId="19">
      <pivotArea dataOnly="0" labelOnly="1" outline="0" axis="axisValues" fieldPosition="0"/>
    </format>
  </formats>
  <chartFormats count="68">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4" series="1">
      <pivotArea type="data" outline="0" fieldPosition="0">
        <references count="2">
          <reference field="4294967294" count="1" selected="0">
            <x v="0"/>
          </reference>
          <reference field="9" count="1" selected="0">
            <x v="1"/>
          </reference>
        </references>
      </pivotArea>
    </chartFormat>
    <chartFormat chart="19" format="5" series="1">
      <pivotArea type="data" outline="0" fieldPosition="0">
        <references count="2">
          <reference field="4294967294" count="1" selected="0">
            <x v="0"/>
          </reference>
          <reference field="9" count="1" selected="0">
            <x v="2"/>
          </reference>
        </references>
      </pivotArea>
    </chartFormat>
    <chartFormat chart="19" format="6" series="1">
      <pivotArea type="data" outline="0" fieldPosition="0">
        <references count="2">
          <reference field="4294967294" count="1" selected="0">
            <x v="0"/>
          </reference>
          <reference field="9" count="1" selected="0">
            <x v="3"/>
          </reference>
        </references>
      </pivotArea>
    </chartFormat>
    <chartFormat chart="19" format="7" series="1">
      <pivotArea type="data" outline="0" fieldPosition="0">
        <references count="2">
          <reference field="4294967294" count="1" selected="0">
            <x v="0"/>
          </reference>
          <reference field="9" count="1" selected="0">
            <x v="4"/>
          </reference>
        </references>
      </pivotArea>
    </chartFormat>
    <chartFormat chart="19" format="8" series="1">
      <pivotArea type="data" outline="0" fieldPosition="0">
        <references count="2">
          <reference field="4294967294" count="1" selected="0">
            <x v="0"/>
          </reference>
          <reference field="9" count="1" selected="0">
            <x v="5"/>
          </reference>
        </references>
      </pivotArea>
    </chartFormat>
    <chartFormat chart="19" format="9" series="1">
      <pivotArea type="data" outline="0" fieldPosition="0">
        <references count="2">
          <reference field="4294967294" count="1" selected="0">
            <x v="0"/>
          </reference>
          <reference field="9" count="1" selected="0">
            <x v="6"/>
          </reference>
        </references>
      </pivotArea>
    </chartFormat>
    <chartFormat chart="19" format="10" series="1">
      <pivotArea type="data" outline="0" fieldPosition="0">
        <references count="2">
          <reference field="4294967294" count="1" selected="0">
            <x v="0"/>
          </reference>
          <reference field="9" count="1" selected="0">
            <x v="7"/>
          </reference>
        </references>
      </pivotArea>
    </chartFormat>
    <chartFormat chart="19" format="11" series="1">
      <pivotArea type="data" outline="0" fieldPosition="0">
        <references count="2">
          <reference field="4294967294" count="1" selected="0">
            <x v="0"/>
          </reference>
          <reference field="9" count="1" selected="0">
            <x v="8"/>
          </reference>
        </references>
      </pivotArea>
    </chartFormat>
    <chartFormat chart="19" format="12" series="1">
      <pivotArea type="data" outline="0" fieldPosition="0">
        <references count="2">
          <reference field="4294967294" count="1" selected="0">
            <x v="0"/>
          </reference>
          <reference field="9" count="1" selected="0">
            <x v="9"/>
          </reference>
        </references>
      </pivotArea>
    </chartFormat>
    <chartFormat chart="19" format="13" series="1">
      <pivotArea type="data" outline="0" fieldPosition="0">
        <references count="2">
          <reference field="4294967294" count="1" selected="0">
            <x v="0"/>
          </reference>
          <reference field="9" count="1" selected="0">
            <x v="10"/>
          </reference>
        </references>
      </pivotArea>
    </chartFormat>
    <chartFormat chart="19" format="14" series="1">
      <pivotArea type="data" outline="0" fieldPosition="0">
        <references count="2">
          <reference field="4294967294" count="1" selected="0">
            <x v="0"/>
          </reference>
          <reference field="9" count="1" selected="0">
            <x v="11"/>
          </reference>
        </references>
      </pivotArea>
    </chartFormat>
    <chartFormat chart="19" format="15" series="1">
      <pivotArea type="data" outline="0" fieldPosition="0">
        <references count="2">
          <reference field="4294967294" count="1" selected="0">
            <x v="0"/>
          </reference>
          <reference field="9" count="1" selected="0">
            <x v="12"/>
          </reference>
        </references>
      </pivotArea>
    </chartFormat>
    <chartFormat chart="19" format="16" series="1">
      <pivotArea type="data" outline="0" fieldPosition="0">
        <references count="2">
          <reference field="4294967294" count="1" selected="0">
            <x v="0"/>
          </reference>
          <reference field="9" count="1" selected="0">
            <x v="13"/>
          </reference>
        </references>
      </pivotArea>
    </chartFormat>
    <chartFormat chart="19" format="17" series="1">
      <pivotArea type="data" outline="0" fieldPosition="0">
        <references count="2">
          <reference field="4294967294" count="1" selected="0">
            <x v="0"/>
          </reference>
          <reference field="9" count="1" selected="0">
            <x v="14"/>
          </reference>
        </references>
      </pivotArea>
    </chartFormat>
    <chartFormat chart="19" format="18" series="1">
      <pivotArea type="data" outline="0" fieldPosition="0">
        <references count="2">
          <reference field="4294967294" count="1" selected="0">
            <x v="0"/>
          </reference>
          <reference field="9" count="1" selected="0">
            <x v="15"/>
          </reference>
        </references>
      </pivotArea>
    </chartFormat>
    <chartFormat chart="19" format="19" series="1">
      <pivotArea type="data" outline="0" fieldPosition="0">
        <references count="2">
          <reference field="4294967294" count="1" selected="0">
            <x v="0"/>
          </reference>
          <reference field="9" count="1" selected="0">
            <x v="16"/>
          </reference>
        </references>
      </pivotArea>
    </chartFormat>
    <chartFormat chart="19" format="20" series="1">
      <pivotArea type="data" outline="0" fieldPosition="0">
        <references count="2">
          <reference field="4294967294" count="1" selected="0">
            <x v="0"/>
          </reference>
          <reference field="9" count="1" selected="0">
            <x v="17"/>
          </reference>
        </references>
      </pivotArea>
    </chartFormat>
    <chartFormat chart="19" format="21" series="1">
      <pivotArea type="data" outline="0" fieldPosition="0">
        <references count="2">
          <reference field="4294967294" count="1" selected="0">
            <x v="0"/>
          </reference>
          <reference field="9" count="1" selected="0">
            <x v="18"/>
          </reference>
        </references>
      </pivotArea>
    </chartFormat>
    <chartFormat chart="19" format="22" series="1">
      <pivotArea type="data" outline="0" fieldPosition="0">
        <references count="2">
          <reference field="4294967294" count="1" selected="0">
            <x v="0"/>
          </reference>
          <reference field="9" count="1" selected="0">
            <x v="19"/>
          </reference>
        </references>
      </pivotArea>
    </chartFormat>
    <chartFormat chart="19" format="23" series="1">
      <pivotArea type="data" outline="0" fieldPosition="0">
        <references count="2">
          <reference field="4294967294" count="1" selected="0">
            <x v="0"/>
          </reference>
          <reference field="9" count="1" selected="0">
            <x v="20"/>
          </reference>
        </references>
      </pivotArea>
    </chartFormat>
    <chartFormat chart="19" format="24" series="1">
      <pivotArea type="data" outline="0" fieldPosition="0">
        <references count="2">
          <reference field="4294967294" count="1" selected="0">
            <x v="0"/>
          </reference>
          <reference field="9" count="1" selected="0">
            <x v="21"/>
          </reference>
        </references>
      </pivotArea>
    </chartFormat>
    <chartFormat chart="19" format="25" series="1">
      <pivotArea type="data" outline="0" fieldPosition="0">
        <references count="2">
          <reference field="4294967294" count="1" selected="0">
            <x v="0"/>
          </reference>
          <reference field="9" count="1" selected="0">
            <x v="22"/>
          </reference>
        </references>
      </pivotArea>
    </chartFormat>
    <chartFormat chart="19" format="26" series="1">
      <pivotArea type="data" outline="0" fieldPosition="0">
        <references count="2">
          <reference field="4294967294" count="1" selected="0">
            <x v="0"/>
          </reference>
          <reference field="9" count="1" selected="0">
            <x v="23"/>
          </reference>
        </references>
      </pivotArea>
    </chartFormat>
    <chartFormat chart="19" format="27" series="1">
      <pivotArea type="data" outline="0" fieldPosition="0">
        <references count="2">
          <reference field="4294967294" count="1" selected="0">
            <x v="0"/>
          </reference>
          <reference field="9" count="1" selected="0">
            <x v="24"/>
          </reference>
        </references>
      </pivotArea>
    </chartFormat>
    <chartFormat chart="19" format="28" series="1">
      <pivotArea type="data" outline="0" fieldPosition="0">
        <references count="2">
          <reference field="4294967294" count="1" selected="0">
            <x v="0"/>
          </reference>
          <reference field="9" count="1" selected="0">
            <x v="25"/>
          </reference>
        </references>
      </pivotArea>
    </chartFormat>
    <chartFormat chart="19" format="29" series="1">
      <pivotArea type="data" outline="0" fieldPosition="0">
        <references count="2">
          <reference field="4294967294" count="1" selected="0">
            <x v="0"/>
          </reference>
          <reference field="9" count="1" selected="0">
            <x v="26"/>
          </reference>
        </references>
      </pivotArea>
    </chartFormat>
    <chartFormat chart="19" format="30" series="1">
      <pivotArea type="data" outline="0" fieldPosition="0">
        <references count="2">
          <reference field="4294967294" count="1" selected="0">
            <x v="0"/>
          </reference>
          <reference field="9" count="1" selected="0">
            <x v="27"/>
          </reference>
        </references>
      </pivotArea>
    </chartFormat>
    <chartFormat chart="19" format="31" series="1">
      <pivotArea type="data" outline="0" fieldPosition="0">
        <references count="2">
          <reference field="4294967294" count="1" selected="0">
            <x v="0"/>
          </reference>
          <reference field="9" count="1" selected="0">
            <x v="28"/>
          </reference>
        </references>
      </pivotArea>
    </chartFormat>
    <chartFormat chart="19" format="32" series="1">
      <pivotArea type="data" outline="0" fieldPosition="0">
        <references count="2">
          <reference field="4294967294" count="1" selected="0">
            <x v="0"/>
          </reference>
          <reference field="9" count="1" selected="0">
            <x v="29"/>
          </reference>
        </references>
      </pivotArea>
    </chartFormat>
    <chartFormat chart="19" format="33" series="1">
      <pivotArea type="data" outline="0" fieldPosition="0">
        <references count="2">
          <reference field="4294967294" count="1" selected="0">
            <x v="0"/>
          </reference>
          <reference field="9" count="1" selected="0">
            <x v="30"/>
          </reference>
        </references>
      </pivotArea>
    </chartFormat>
    <chartFormat chart="19" format="34" series="1">
      <pivotArea type="data" outline="0" fieldPosition="0">
        <references count="2">
          <reference field="4294967294" count="1" selected="0">
            <x v="0"/>
          </reference>
          <reference field="9" count="1" selected="0">
            <x v="31"/>
          </reference>
        </references>
      </pivotArea>
    </chartFormat>
    <chartFormat chart="19" format="35" series="1">
      <pivotArea type="data" outline="0" fieldPosition="0">
        <references count="2">
          <reference field="4294967294" count="1" selected="0">
            <x v="0"/>
          </reference>
          <reference field="9" count="1" selected="0">
            <x v="32"/>
          </reference>
        </references>
      </pivotArea>
    </chartFormat>
    <chartFormat chart="19" format="36" series="1">
      <pivotArea type="data" outline="0" fieldPosition="0">
        <references count="2">
          <reference field="4294967294" count="1" selected="0">
            <x v="0"/>
          </reference>
          <reference field="9" count="1" selected="0">
            <x v="33"/>
          </reference>
        </references>
      </pivotArea>
    </chartFormat>
    <chartFormat chart="19" format="37" series="1">
      <pivotArea type="data" outline="0" fieldPosition="0">
        <references count="2">
          <reference field="4294967294" count="1" selected="0">
            <x v="0"/>
          </reference>
          <reference field="9" count="1" selected="0">
            <x v="34"/>
          </reference>
        </references>
      </pivotArea>
    </chartFormat>
    <chartFormat chart="19" format="38" series="1">
      <pivotArea type="data" outline="0" fieldPosition="0">
        <references count="2">
          <reference field="4294967294" count="1" selected="0">
            <x v="0"/>
          </reference>
          <reference field="9" count="1" selected="0">
            <x v="35"/>
          </reference>
        </references>
      </pivotArea>
    </chartFormat>
    <chartFormat chart="19" format="39" series="1">
      <pivotArea type="data" outline="0" fieldPosition="0">
        <references count="2">
          <reference field="4294967294" count="1" selected="0">
            <x v="0"/>
          </reference>
          <reference field="9" count="1" selected="0">
            <x v="36"/>
          </reference>
        </references>
      </pivotArea>
    </chartFormat>
    <chartFormat chart="19" format="40" series="1">
      <pivotArea type="data" outline="0" fieldPosition="0">
        <references count="2">
          <reference field="4294967294" count="1" selected="0">
            <x v="0"/>
          </reference>
          <reference field="9" count="1" selected="0">
            <x v="37"/>
          </reference>
        </references>
      </pivotArea>
    </chartFormat>
    <chartFormat chart="19" format="41" series="1">
      <pivotArea type="data" outline="0" fieldPosition="0">
        <references count="2">
          <reference field="4294967294" count="1" selected="0">
            <x v="0"/>
          </reference>
          <reference field="9" count="1" selected="0">
            <x v="38"/>
          </reference>
        </references>
      </pivotArea>
    </chartFormat>
    <chartFormat chart="19" format="42" series="1">
      <pivotArea type="data" outline="0" fieldPosition="0">
        <references count="2">
          <reference field="4294967294" count="1" selected="0">
            <x v="0"/>
          </reference>
          <reference field="9" count="1" selected="0">
            <x v="39"/>
          </reference>
        </references>
      </pivotArea>
    </chartFormat>
    <chartFormat chart="19" format="43" series="1">
      <pivotArea type="data" outline="0" fieldPosition="0">
        <references count="2">
          <reference field="4294967294" count="1" selected="0">
            <x v="0"/>
          </reference>
          <reference field="9" count="1" selected="0">
            <x v="40"/>
          </reference>
        </references>
      </pivotArea>
    </chartFormat>
    <chartFormat chart="19" format="44" series="1">
      <pivotArea type="data" outline="0" fieldPosition="0">
        <references count="2">
          <reference field="4294967294" count="1" selected="0">
            <x v="0"/>
          </reference>
          <reference field="9" count="1" selected="0">
            <x v="41"/>
          </reference>
        </references>
      </pivotArea>
    </chartFormat>
    <chartFormat chart="19" format="45" series="1">
      <pivotArea type="data" outline="0" fieldPosition="0">
        <references count="2">
          <reference field="4294967294" count="1" selected="0">
            <x v="0"/>
          </reference>
          <reference field="9" count="1" selected="0">
            <x v="42"/>
          </reference>
        </references>
      </pivotArea>
    </chartFormat>
    <chartFormat chart="19" format="46" series="1">
      <pivotArea type="data" outline="0" fieldPosition="0">
        <references count="2">
          <reference field="4294967294" count="1" selected="0">
            <x v="0"/>
          </reference>
          <reference field="9" count="1" selected="0">
            <x v="43"/>
          </reference>
        </references>
      </pivotArea>
    </chartFormat>
    <chartFormat chart="19" format="47" series="1">
      <pivotArea type="data" outline="0" fieldPosition="0">
        <references count="2">
          <reference field="4294967294" count="1" selected="0">
            <x v="0"/>
          </reference>
          <reference field="9" count="1" selected="0">
            <x v="44"/>
          </reference>
        </references>
      </pivotArea>
    </chartFormat>
    <chartFormat chart="19" format="48" series="1">
      <pivotArea type="data" outline="0" fieldPosition="0">
        <references count="2">
          <reference field="4294967294" count="1" selected="0">
            <x v="0"/>
          </reference>
          <reference field="9" count="1" selected="0">
            <x v="45"/>
          </reference>
        </references>
      </pivotArea>
    </chartFormat>
    <chartFormat chart="19" format="49" series="1">
      <pivotArea type="data" outline="0" fieldPosition="0">
        <references count="2">
          <reference field="4294967294" count="1" selected="0">
            <x v="0"/>
          </reference>
          <reference field="9" count="1" selected="0">
            <x v="46"/>
          </reference>
        </references>
      </pivotArea>
    </chartFormat>
    <chartFormat chart="19" format="50" series="1">
      <pivotArea type="data" outline="0" fieldPosition="0">
        <references count="2">
          <reference field="4294967294" count="1" selected="0">
            <x v="0"/>
          </reference>
          <reference field="9" count="1" selected="0">
            <x v="47"/>
          </reference>
        </references>
      </pivotArea>
    </chartFormat>
    <chartFormat chart="19" format="51" series="1">
      <pivotArea type="data" outline="0" fieldPosition="0">
        <references count="2">
          <reference field="4294967294" count="1" selected="0">
            <x v="0"/>
          </reference>
          <reference field="9" count="1" selected="0">
            <x v="48"/>
          </reference>
        </references>
      </pivotArea>
    </chartFormat>
    <chartFormat chart="19" format="52" series="1">
      <pivotArea type="data" outline="0" fieldPosition="0">
        <references count="2">
          <reference field="4294967294" count="1" selected="0">
            <x v="0"/>
          </reference>
          <reference field="9" count="1" selected="0">
            <x v="49"/>
          </reference>
        </references>
      </pivotArea>
    </chartFormat>
    <chartFormat chart="19" format="53" series="1">
      <pivotArea type="data" outline="0" fieldPosition="0">
        <references count="2">
          <reference field="4294967294" count="1" selected="0">
            <x v="0"/>
          </reference>
          <reference field="9" count="1" selected="0">
            <x v="50"/>
          </reference>
        </references>
      </pivotArea>
    </chartFormat>
    <chartFormat chart="19" format="54" series="1">
      <pivotArea type="data" outline="0" fieldPosition="0">
        <references count="2">
          <reference field="4294967294" count="1" selected="0">
            <x v="0"/>
          </reference>
          <reference field="9" count="1" selected="0">
            <x v="51"/>
          </reference>
        </references>
      </pivotArea>
    </chartFormat>
    <chartFormat chart="19" format="55" series="1">
      <pivotArea type="data" outline="0" fieldPosition="0">
        <references count="2">
          <reference field="4294967294" count="1" selected="0">
            <x v="0"/>
          </reference>
          <reference field="9" count="1" selected="0">
            <x v="52"/>
          </reference>
        </references>
      </pivotArea>
    </chartFormat>
    <chartFormat chart="19" format="56" series="1">
      <pivotArea type="data" outline="0" fieldPosition="0">
        <references count="2">
          <reference field="4294967294" count="1" selected="0">
            <x v="0"/>
          </reference>
          <reference field="9" count="1" selected="0">
            <x v="53"/>
          </reference>
        </references>
      </pivotArea>
    </chartFormat>
    <chartFormat chart="19" format="57" series="1">
      <pivotArea type="data" outline="0" fieldPosition="0">
        <references count="2">
          <reference field="4294967294" count="1" selected="0">
            <x v="0"/>
          </reference>
          <reference field="9" count="1" selected="0">
            <x v="54"/>
          </reference>
        </references>
      </pivotArea>
    </chartFormat>
    <chartFormat chart="19" format="58" series="1">
      <pivotArea type="data" outline="0" fieldPosition="0">
        <references count="2">
          <reference field="4294967294" count="1" selected="0">
            <x v="0"/>
          </reference>
          <reference field="9" count="1" selected="0">
            <x v="55"/>
          </reference>
        </references>
      </pivotArea>
    </chartFormat>
    <chartFormat chart="19" format="59" series="1">
      <pivotArea type="data" outline="0" fieldPosition="0">
        <references count="2">
          <reference field="4294967294" count="1" selected="0">
            <x v="0"/>
          </reference>
          <reference field="9" count="1" selected="0">
            <x v="56"/>
          </reference>
        </references>
      </pivotArea>
    </chartFormat>
    <chartFormat chart="19" format="60" series="1">
      <pivotArea type="data" outline="0" fieldPosition="0">
        <references count="2">
          <reference field="4294967294" count="1" selected="0">
            <x v="0"/>
          </reference>
          <reference field="9" count="1" selected="0">
            <x v="57"/>
          </reference>
        </references>
      </pivotArea>
    </chartFormat>
    <chartFormat chart="19" format="61" series="1">
      <pivotArea type="data" outline="0" fieldPosition="0">
        <references count="2">
          <reference field="4294967294" count="1" selected="0">
            <x v="0"/>
          </reference>
          <reference field="9" count="1" selected="0">
            <x v="58"/>
          </reference>
        </references>
      </pivotArea>
    </chartFormat>
    <chartFormat chart="19" format="62" series="1">
      <pivotArea type="data" outline="0" fieldPosition="0">
        <references count="2">
          <reference field="4294967294" count="1" selected="0">
            <x v="0"/>
          </reference>
          <reference field="9" count="1" selected="0">
            <x v="59"/>
          </reference>
        </references>
      </pivotArea>
    </chartFormat>
    <chartFormat chart="19" format="63" series="1">
      <pivotArea type="data" outline="0" fieldPosition="0">
        <references count="2">
          <reference field="4294967294" count="1" selected="0">
            <x v="0"/>
          </reference>
          <reference field="9" count="1" selected="0">
            <x v="60"/>
          </reference>
        </references>
      </pivotArea>
    </chartFormat>
    <chartFormat chart="19" format="64" series="1">
      <pivotArea type="data" outline="0" fieldPosition="0">
        <references count="2">
          <reference field="4294967294" count="1" selected="0">
            <x v="0"/>
          </reference>
          <reference field="9" count="1" selected="0">
            <x v="61"/>
          </reference>
        </references>
      </pivotArea>
    </chartFormat>
    <chartFormat chart="19" format="65" series="1">
      <pivotArea type="data" outline="0" fieldPosition="0">
        <references count="2">
          <reference field="4294967294" count="1" selected="0">
            <x v="0"/>
          </reference>
          <reference field="9" count="1" selected="0">
            <x v="62"/>
          </reference>
        </references>
      </pivotArea>
    </chartFormat>
    <chartFormat chart="19" format="66" series="1">
      <pivotArea type="data" outline="0" fieldPosition="0">
        <references count="2">
          <reference field="4294967294" count="1" selected="0">
            <x v="0"/>
          </reference>
          <reference field="9" count="1" selected="0">
            <x v="63"/>
          </reference>
        </references>
      </pivotArea>
    </chartFormat>
    <chartFormat chart="19" format="67" series="1">
      <pivotArea type="data" outline="0" fieldPosition="0">
        <references count="2">
          <reference field="4294967294" count="1" selected="0">
            <x v="0"/>
          </reference>
          <reference field="9" count="1" selected="0">
            <x v="64"/>
          </reference>
        </references>
      </pivotArea>
    </chartFormat>
    <chartFormat chart="19" format="68" series="1">
      <pivotArea type="data" outline="0" fieldPosition="0">
        <references count="2">
          <reference field="4294967294" count="1" selected="0">
            <x v="0"/>
          </reference>
          <reference field="9" count="1" selected="0">
            <x v="65"/>
          </reference>
        </references>
      </pivotArea>
    </chartFormat>
  </chartFormats>
  <pivotTableStyleInfo name="PivotStyleLight16" showRowHeaders="1" showColHeaders="1" showRowStripes="0" showColStripes="0" showLastColumn="1"/>
  <filters count="1">
    <filter fld="3" type="dateBetween" evalOrder="-1" id="24" name="Transaction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2BBE51-CB28-4ED7-AEB0-9C9C338B112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4">
    <pivotField dataField="1" showAll="0"/>
    <pivotField showAll="0"/>
    <pivotField showAll="0"/>
    <pivotField showAll="0"/>
  </pivotFields>
  <rowItems count="1">
    <i/>
  </rowItems>
  <colItems count="1">
    <i/>
  </colItems>
  <dataFields count="1">
    <dataField name="Total Products" fld="0" subtotal="count" baseField="0" baseItem="0"/>
  </dataFields>
  <formats count="6">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BF12A7-2998-41CD-86BB-6D31EE3241B5}" name="CostPerPd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144:K211" firstHeaderRow="1" firstDataRow="1" firstDataCol="1"/>
  <pivotFields count="13">
    <pivotField showAll="0"/>
    <pivotField showAll="0"/>
    <pivotField showAll="0"/>
    <pivotField numFmtId="165" showAll="0"/>
    <pivotField showAll="0"/>
    <pivotField showAll="0"/>
    <pivotField dataField="1" showAll="0"/>
    <pivotField showAll="0"/>
    <pivotField showAll="0"/>
    <pivotField axis="axisRow" showAll="0">
      <items count="67">
        <item x="47"/>
        <item x="28"/>
        <item x="6"/>
        <item x="36"/>
        <item x="54"/>
        <item x="23"/>
        <item x="49"/>
        <item x="33"/>
        <item x="2"/>
        <item x="27"/>
        <item x="26"/>
        <item x="52"/>
        <item x="16"/>
        <item x="7"/>
        <item x="62"/>
        <item x="39"/>
        <item x="8"/>
        <item x="24"/>
        <item x="55"/>
        <item x="22"/>
        <item x="25"/>
        <item x="43"/>
        <item x="40"/>
        <item x="17"/>
        <item x="0"/>
        <item x="20"/>
        <item x="18"/>
        <item x="60"/>
        <item x="48"/>
        <item x="51"/>
        <item x="59"/>
        <item x="10"/>
        <item x="12"/>
        <item x="57"/>
        <item x="44"/>
        <item x="61"/>
        <item x="15"/>
        <item x="46"/>
        <item x="9"/>
        <item x="30"/>
        <item x="50"/>
        <item x="31"/>
        <item x="1"/>
        <item x="34"/>
        <item x="64"/>
        <item x="11"/>
        <item x="38"/>
        <item x="29"/>
        <item x="42"/>
        <item x="37"/>
        <item x="63"/>
        <item x="13"/>
        <item x="19"/>
        <item x="35"/>
        <item x="58"/>
        <item x="45"/>
        <item x="65"/>
        <item x="41"/>
        <item x="56"/>
        <item x="21"/>
        <item x="5"/>
        <item x="4"/>
        <item x="32"/>
        <item x="3"/>
        <item x="53"/>
        <item x="14"/>
        <item t="default"/>
      </items>
    </pivotField>
    <pivotField showAll="0">
      <items count="5">
        <item x="2"/>
        <item x="1"/>
        <item x="0"/>
        <item x="3"/>
        <item t="default"/>
      </items>
    </pivotField>
    <pivotField showAll="0"/>
    <pivotField showAll="0"/>
  </pivotFields>
  <rowFields count="1">
    <field x="9"/>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Sum of Price(Per Pdt)" fld="6" baseField="0" baseItem="0" numFmtId="166"/>
  </dataFields>
  <formats count="15">
    <format dxfId="53">
      <pivotArea outline="0" collapsedLevelsAreSubtotals="1" fieldPosition="0"/>
    </format>
    <format dxfId="52">
      <pivotArea type="all" dataOnly="0" outline="0" fieldPosition="0"/>
    </format>
    <format dxfId="51">
      <pivotArea outline="0" collapsedLevelsAreSubtotals="1" fieldPosition="0"/>
    </format>
    <format dxfId="50">
      <pivotArea field="9" type="button" dataOnly="0" labelOnly="1" outline="0" axis="axisRow" fieldPosition="0"/>
    </format>
    <format dxfId="49">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8">
      <pivotArea dataOnly="0" labelOnly="1" fieldPosition="0">
        <references count="1">
          <reference field="9" count="16">
            <x v="50"/>
            <x v="51"/>
            <x v="52"/>
            <x v="53"/>
            <x v="54"/>
            <x v="55"/>
            <x v="56"/>
            <x v="57"/>
            <x v="58"/>
            <x v="59"/>
            <x v="60"/>
            <x v="61"/>
            <x v="62"/>
            <x v="63"/>
            <x v="64"/>
            <x v="65"/>
          </reference>
        </references>
      </pivotArea>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9" type="button" dataOnly="0" labelOnly="1" outline="0" axis="axisRow" fieldPosition="0"/>
    </format>
    <format dxfId="42">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1">
      <pivotArea dataOnly="0" labelOnly="1" fieldPosition="0">
        <references count="1">
          <reference field="9" count="16">
            <x v="50"/>
            <x v="51"/>
            <x v="52"/>
            <x v="53"/>
            <x v="54"/>
            <x v="55"/>
            <x v="56"/>
            <x v="57"/>
            <x v="58"/>
            <x v="59"/>
            <x v="60"/>
            <x v="61"/>
            <x v="62"/>
            <x v="63"/>
            <x v="64"/>
            <x v="65"/>
          </reference>
        </references>
      </pivotArea>
    </format>
    <format dxfId="40">
      <pivotArea dataOnly="0" labelOnly="1" grandRow="1" outline="0" fieldPosition="0"/>
    </format>
    <format dxfId="3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B287E7-A42B-4E78-AC72-A4EBF6E87583}" sourceName="Region">
  <pivotTables>
    <pivotTable tabId="22" name="ClientAccountSetup"/>
  </pivotTables>
  <data>
    <tabular pivotCacheId="134341842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Year" xr10:uid="{A3C5F483-102B-4514-8845-ABAFEE6731DA}" sourceName="Transaction Year">
  <pivotTables>
    <pivotTable tabId="22" name="RegionWiseSales"/>
    <pivotTable tabId="22" name="PdtWiseSales"/>
    <pivotTable tabId="22" name="MonthwiseSales"/>
    <pivotTable tabId="22" name="AvgSales"/>
  </pivotTables>
  <data>
    <tabular pivotCacheId="76534903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74B1A89E-3802-48F7-B9DC-D807B3999299}" sourceName="Category">
  <pivotTables>
    <pivotTable tabId="22" name="AvgSales"/>
    <pivotTable tabId="22" name="MonthwiseSales"/>
    <pivotTable tabId="22" name="RegionWiseSales"/>
    <pivotTable tabId="22" name="PdtWiseSales"/>
  </pivotTables>
  <data>
    <tabular pivotCacheId="765349034">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Year1" xr10:uid="{6FA94D9C-7EF6-448C-9AFF-0DBE90CBBB7C}" sourceName="Transaction Year">
  <pivotTables>
    <pivotTable tabId="22" name="CustomerStatsRegion"/>
  </pivotTables>
  <data>
    <tabular pivotCacheId="76534903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30C238-B555-4D26-B3CF-8BA0079EE11D}" sourceName="Category">
  <pivotTables>
    <pivotTable tabId="22" name="TopSellingPdt"/>
    <pivotTable tabId="22" name="CostPerPdt"/>
    <pivotTable tabId="22" name="NoOfPdtSold"/>
  </pivotTables>
  <data>
    <tabular pivotCacheId="765349034">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2E9789B8-6525-4284-871B-B29CABAE6871}" cache="Slicer_Region" caption="Region" rowHeight="249238"/>
  <slicer name="Transaction Year 2" xr10:uid="{5B267A4F-A64B-4641-BED9-283B5EC9D77F}" cache="Slicer_Transaction_Year" caption="Transaction Year" rowHeight="249238"/>
  <slicer name="Category 3" xr10:uid="{CBCB23DE-E0CB-48F9-827F-7B7DDAF5318A}" cache="Slicer_Category2" caption="Category" rowHeight="249238"/>
  <slicer name="Transaction Year 3" xr10:uid="{13E90205-33D5-4C5A-B41B-5FBE434CB614}" cache="Slicer_Transaction_Year1" caption="Transaction Year" rowHeight="249238"/>
  <slicer name="Category" xr10:uid="{876B1987-2716-4D16-A51C-E5E9605E7913}" cache="Slicer_Category" caption="Category"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22161-7DC2-4213-96E9-3FA5B86E05E3}">
  <dimension ref="B1:B15"/>
  <sheetViews>
    <sheetView workbookViewId="0">
      <selection activeCell="B17" sqref="B17"/>
    </sheetView>
  </sheetViews>
  <sheetFormatPr defaultRowHeight="14.25"/>
  <cols>
    <col min="1" max="1" width="9.06640625" style="7"/>
    <col min="2" max="2" width="142.19921875" style="7" customWidth="1"/>
    <col min="3" max="16384" width="9.06640625" style="7"/>
  </cols>
  <sheetData>
    <row r="1" spans="2:2" ht="14.65" thickBot="1"/>
    <row r="2" spans="2:2" ht="14.65" thickBot="1">
      <c r="B2" s="18" t="s">
        <v>0</v>
      </c>
    </row>
    <row r="3" spans="2:2">
      <c r="B3" s="8" t="s">
        <v>1592</v>
      </c>
    </row>
    <row r="4" spans="2:2" ht="14.65" thickBot="1">
      <c r="B4" s="8"/>
    </row>
    <row r="5" spans="2:2" ht="14.65" thickBot="1">
      <c r="B5" s="19" t="s">
        <v>3</v>
      </c>
    </row>
    <row r="6" spans="2:2">
      <c r="B6" s="9" t="s">
        <v>1637</v>
      </c>
    </row>
    <row r="7" spans="2:2" ht="14.65" thickBot="1">
      <c r="B7" s="9"/>
    </row>
    <row r="8" spans="2:2" ht="14.65" thickBot="1">
      <c r="B8" s="20" t="s">
        <v>1</v>
      </c>
    </row>
    <row r="9" spans="2:2" ht="51.4" thickBot="1">
      <c r="B9" s="9" t="s">
        <v>1638</v>
      </c>
    </row>
    <row r="10" spans="2:2" ht="14.65" thickBot="1">
      <c r="B10" s="18" t="s">
        <v>2</v>
      </c>
    </row>
    <row r="11" spans="2:2" ht="38.65" thickBot="1">
      <c r="B11" s="10" t="s">
        <v>1640</v>
      </c>
    </row>
    <row r="12" spans="2:2" ht="14.65" thickBot="1">
      <c r="B12" s="18" t="s">
        <v>2</v>
      </c>
    </row>
    <row r="13" spans="2:2" ht="25.9" thickBot="1">
      <c r="B13" s="10" t="s">
        <v>1639</v>
      </c>
    </row>
    <row r="14" spans="2:2" ht="19.149999999999999" thickBot="1">
      <c r="B14" s="1"/>
    </row>
    <row r="15" spans="2:2" ht="52.9" thickBot="1">
      <c r="B15" s="17" t="s">
        <v>1641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00FE-815A-465F-A179-CCC786D546CE}">
  <dimension ref="A1:K116"/>
  <sheetViews>
    <sheetView showGridLines="0" tabSelected="1" zoomScale="60" zoomScaleNormal="60" workbookViewId="0">
      <selection activeCell="H105" sqref="H105"/>
    </sheetView>
  </sheetViews>
  <sheetFormatPr defaultRowHeight="14.25"/>
  <cols>
    <col min="1" max="1" width="9.06640625" style="13"/>
    <col min="2" max="4" width="20.265625" style="13" bestFit="1" customWidth="1"/>
    <col min="5" max="6" width="28.06640625" style="13" customWidth="1"/>
    <col min="7" max="7" width="10.9296875" style="13" customWidth="1"/>
    <col min="8" max="8" width="25.3984375" style="13" bestFit="1" customWidth="1"/>
    <col min="9" max="9" width="22.46484375" style="13" bestFit="1" customWidth="1"/>
    <col min="10" max="10" width="25.3984375" style="13" bestFit="1" customWidth="1"/>
    <col min="11" max="12" width="22.46484375" style="13" bestFit="1" customWidth="1"/>
    <col min="13" max="13" width="25.3984375" style="13" bestFit="1" customWidth="1"/>
    <col min="14" max="14" width="14.33203125" style="13" customWidth="1"/>
    <col min="15" max="16" width="25.3984375" style="13" bestFit="1" customWidth="1"/>
    <col min="17" max="17" width="22.46484375" style="13" bestFit="1" customWidth="1"/>
    <col min="18" max="18" width="17.06640625" style="13" bestFit="1" customWidth="1"/>
    <col min="19" max="16384" width="9.06640625" style="13"/>
  </cols>
  <sheetData>
    <row r="1" spans="1:11" s="29" customFormat="1" ht="28.5" customHeight="1">
      <c r="A1" s="28" t="s">
        <v>1633</v>
      </c>
    </row>
    <row r="2" spans="1:11" s="31" customFormat="1" ht="14.65" thickBot="1">
      <c r="A2" s="30"/>
      <c r="D2" s="32"/>
    </row>
    <row r="3" spans="1:11" ht="42.4" customHeight="1" thickBot="1">
      <c r="B3" s="16" t="s">
        <v>1620</v>
      </c>
      <c r="E3" s="16" t="s">
        <v>1613</v>
      </c>
      <c r="H3" s="16" t="s">
        <v>1614</v>
      </c>
      <c r="K3" s="16" t="s">
        <v>1615</v>
      </c>
    </row>
    <row r="4" spans="1:11" ht="27" thickBot="1">
      <c r="B4" s="15">
        <v>689995.55999999901</v>
      </c>
      <c r="E4" s="16">
        <v>1000</v>
      </c>
      <c r="H4" s="16">
        <v>200</v>
      </c>
      <c r="K4" s="16">
        <v>100</v>
      </c>
    </row>
    <row r="5" spans="1:11" s="14" customFormat="1"/>
    <row r="6" spans="1:11" ht="10.9" customHeight="1" thickBot="1"/>
    <row r="7" spans="1:11" ht="25.9" thickBot="1">
      <c r="B7" s="33" t="s">
        <v>1622</v>
      </c>
      <c r="C7" s="34"/>
      <c r="D7" s="35"/>
    </row>
    <row r="44" spans="2:3" s="14" customFormat="1"/>
    <row r="45" spans="2:3" ht="14.65" thickBot="1"/>
    <row r="46" spans="2:3" ht="28.9" thickBot="1">
      <c r="B46" s="36" t="s">
        <v>1628</v>
      </c>
      <c r="C46" s="37"/>
    </row>
    <row r="92" spans="2:3" s="14" customFormat="1"/>
    <row r="93" spans="2:3" ht="14.65" thickBot="1"/>
    <row r="94" spans="2:3" ht="25.9" thickBot="1">
      <c r="B94" s="33" t="s">
        <v>1634</v>
      </c>
      <c r="C94" s="35"/>
    </row>
    <row r="115" s="14" customFormat="1"/>
    <row r="116" s="14" customFormat="1"/>
  </sheetData>
  <mergeCells count="4">
    <mergeCell ref="A1:XFD2"/>
    <mergeCell ref="B7:D7"/>
    <mergeCell ref="B46:C46"/>
    <mergeCell ref="B94:C94"/>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5191C-200B-4C96-9A7F-86C5E1DF2EAB}">
  <dimension ref="A1:R211"/>
  <sheetViews>
    <sheetView workbookViewId="0">
      <selection activeCell="J5" sqref="J5"/>
    </sheetView>
  </sheetViews>
  <sheetFormatPr defaultRowHeight="14.25"/>
  <cols>
    <col min="1" max="1" width="15.19921875" style="21" bestFit="1" customWidth="1"/>
    <col min="2" max="2" width="5.6640625" style="24" customWidth="1"/>
    <col min="3" max="3" width="26.53125" style="21" bestFit="1" customWidth="1"/>
    <col min="4" max="4" width="14.73046875" style="21" bestFit="1" customWidth="1"/>
    <col min="5" max="8" width="10.796875" style="21" bestFit="1" customWidth="1"/>
    <col min="9" max="9" width="6.265625" style="24" customWidth="1"/>
    <col min="10" max="10" width="26.53125" style="21" bestFit="1" customWidth="1"/>
    <col min="11" max="11" width="15.86328125" style="21" bestFit="1" customWidth="1"/>
    <col min="12" max="12" width="19" style="21" bestFit="1" customWidth="1"/>
    <col min="13" max="13" width="6.53125" style="24" customWidth="1"/>
    <col min="14" max="14" width="12.06640625" style="21" bestFit="1" customWidth="1"/>
    <col min="15" max="15" width="17.53125" style="21" bestFit="1" customWidth="1"/>
    <col min="16" max="17" width="4.73046875" style="21" bestFit="1" customWidth="1"/>
    <col min="18" max="18" width="9.86328125" style="21" bestFit="1" customWidth="1"/>
    <col min="19" max="19" width="20.1328125" style="21" bestFit="1" customWidth="1"/>
    <col min="20" max="20" width="19.9296875" style="21" bestFit="1" customWidth="1"/>
    <col min="21" max="21" width="17.59765625" style="21" bestFit="1" customWidth="1"/>
    <col min="22" max="22" width="15.53125" style="21" bestFit="1" customWidth="1"/>
    <col min="23" max="23" width="16.53125" style="21" bestFit="1" customWidth="1"/>
    <col min="24" max="24" width="17.86328125" style="21" bestFit="1" customWidth="1"/>
    <col min="25" max="25" width="24.796875" style="21" bestFit="1" customWidth="1"/>
    <col min="26" max="26" width="18.06640625" style="21" bestFit="1" customWidth="1"/>
    <col min="27" max="27" width="21.1328125" style="21" bestFit="1" customWidth="1"/>
    <col min="28" max="28" width="15" style="21" bestFit="1" customWidth="1"/>
    <col min="29" max="29" width="12.9296875" style="21" bestFit="1" customWidth="1"/>
    <col min="30" max="30" width="21.796875" style="21" bestFit="1" customWidth="1"/>
    <col min="31" max="31" width="19.59765625" style="21" bestFit="1" customWidth="1"/>
    <col min="32" max="32" width="16.53125" style="21" bestFit="1" customWidth="1"/>
    <col min="33" max="33" width="16.19921875" style="21" bestFit="1" customWidth="1"/>
    <col min="34" max="34" width="20.19921875" style="21" bestFit="1" customWidth="1"/>
    <col min="35" max="35" width="27.19921875" style="21" bestFit="1" customWidth="1"/>
    <col min="36" max="36" width="23.46484375" style="21" bestFit="1" customWidth="1"/>
    <col min="37" max="37" width="21.06640625" style="21" bestFit="1" customWidth="1"/>
    <col min="38" max="38" width="22.46484375" style="21" bestFit="1" customWidth="1"/>
    <col min="39" max="39" width="17.73046875" style="21" bestFit="1" customWidth="1"/>
    <col min="40" max="40" width="23" style="21" bestFit="1" customWidth="1"/>
    <col min="41" max="41" width="15.265625" style="21" bestFit="1" customWidth="1"/>
    <col min="42" max="42" width="22.19921875" style="21" bestFit="1" customWidth="1"/>
    <col min="43" max="43" width="22" style="21" bestFit="1" customWidth="1"/>
    <col min="44" max="44" width="18.9296875" style="21" bestFit="1" customWidth="1"/>
    <col min="45" max="45" width="25.796875" style="21" bestFit="1" customWidth="1"/>
    <col min="46" max="46" width="22.06640625" style="21" bestFit="1" customWidth="1"/>
    <col min="47" max="47" width="19.59765625" style="21" bestFit="1" customWidth="1"/>
    <col min="48" max="48" width="21.06640625" style="21" bestFit="1" customWidth="1"/>
    <col min="49" max="49" width="15.53125" style="21" bestFit="1" customWidth="1"/>
    <col min="50" max="50" width="13.86328125" style="21" bestFit="1" customWidth="1"/>
    <col min="51" max="51" width="22.73046875" style="21" bestFit="1" customWidth="1"/>
    <col min="52" max="52" width="17.53125" style="21" bestFit="1" customWidth="1"/>
    <col min="53" max="53" width="16.1328125" style="21" bestFit="1" customWidth="1"/>
    <col min="54" max="54" width="17.19921875" style="21" bestFit="1" customWidth="1"/>
    <col min="55" max="55" width="25.53125" style="21" bestFit="1" customWidth="1"/>
    <col min="56" max="56" width="18.73046875" style="21" bestFit="1" customWidth="1"/>
    <col min="57" max="57" width="19.33203125" style="21" bestFit="1" customWidth="1"/>
    <col min="58" max="58" width="20.73046875" style="21" bestFit="1" customWidth="1"/>
    <col min="59" max="59" width="15.6640625" style="21" bestFit="1" customWidth="1"/>
    <col min="60" max="60" width="15.06640625" style="21" bestFit="1" customWidth="1"/>
    <col min="61" max="61" width="16" style="21" bestFit="1" customWidth="1"/>
    <col min="62" max="62" width="21.33203125" style="21" bestFit="1" customWidth="1"/>
    <col min="63" max="63" width="15.265625" style="21" bestFit="1" customWidth="1"/>
    <col min="64" max="64" width="13.59765625" style="21" bestFit="1" customWidth="1"/>
    <col min="65" max="65" width="20.265625" style="21" bestFit="1" customWidth="1"/>
    <col min="66" max="66" width="17.9296875" style="21" bestFit="1" customWidth="1"/>
    <col min="67" max="67" width="15.86328125" style="21" bestFit="1" customWidth="1"/>
    <col min="68" max="68" width="15.73046875" style="21" bestFit="1" customWidth="1"/>
    <col min="69" max="69" width="17.796875" style="21" bestFit="1" customWidth="1"/>
    <col min="70" max="70" width="12.265625" style="21" bestFit="1" customWidth="1"/>
    <col min="71" max="71" width="10.59765625" style="21" bestFit="1" customWidth="1"/>
    <col min="72" max="72" width="19.46484375" style="21" bestFit="1" customWidth="1"/>
    <col min="73" max="73" width="17.33203125" style="21" bestFit="1" customWidth="1"/>
    <col min="74" max="74" width="14.9296875" style="21" bestFit="1" customWidth="1"/>
    <col min="75" max="75" width="12.9296875" style="21" bestFit="1" customWidth="1"/>
    <col min="76" max="76" width="11.46484375" style="21" bestFit="1" customWidth="1"/>
    <col min="77" max="77" width="9.86328125" style="21" bestFit="1" customWidth="1"/>
    <col min="78" max="78" width="25.3984375" style="21" bestFit="1" customWidth="1"/>
    <col min="79" max="79" width="17.1328125" style="21" bestFit="1" customWidth="1"/>
    <col min="80" max="80" width="19.86328125" style="21" bestFit="1" customWidth="1"/>
    <col min="81" max="81" width="15.46484375" style="21" bestFit="1" customWidth="1"/>
    <col min="82" max="82" width="18.19921875" style="21" bestFit="1" customWidth="1"/>
    <col min="83" max="83" width="24.33203125" style="21" bestFit="1" customWidth="1"/>
    <col min="84" max="84" width="27.06640625" style="21" bestFit="1" customWidth="1"/>
    <col min="85" max="85" width="19.1328125" style="21" bestFit="1" customWidth="1"/>
    <col min="86" max="86" width="21.86328125" style="21" bestFit="1" customWidth="1"/>
    <col min="87" max="87" width="17.73046875" style="21" bestFit="1" customWidth="1"/>
    <col min="88" max="88" width="20.46484375" style="21" bestFit="1" customWidth="1"/>
    <col min="89" max="89" width="18.796875" style="21" bestFit="1" customWidth="1"/>
    <col min="90" max="90" width="21.53125" style="21" bestFit="1" customWidth="1"/>
    <col min="91" max="91" width="27.1328125" style="21" bestFit="1" customWidth="1"/>
    <col min="92" max="92" width="29.86328125" style="21" bestFit="1" customWidth="1"/>
    <col min="93" max="93" width="20.33203125" style="21" bestFit="1" customWidth="1"/>
    <col min="94" max="94" width="23.06640625" style="21" bestFit="1" customWidth="1"/>
    <col min="95" max="95" width="20.9296875" style="21" bestFit="1" customWidth="1"/>
    <col min="96" max="96" width="23.6640625" style="21" bestFit="1" customWidth="1"/>
    <col min="97" max="97" width="22.33203125" style="21" bestFit="1" customWidth="1"/>
    <col min="98" max="98" width="25.1328125" style="21" bestFit="1" customWidth="1"/>
    <col min="99" max="99" width="17.265625" style="21" bestFit="1" customWidth="1"/>
    <col min="100" max="100" width="20" style="21" bestFit="1" customWidth="1"/>
    <col min="101" max="101" width="16.6640625" style="21" bestFit="1" customWidth="1"/>
    <col min="102" max="102" width="19.3984375" style="21" bestFit="1" customWidth="1"/>
    <col min="103" max="103" width="17.59765625" style="21" bestFit="1" customWidth="1"/>
    <col min="104" max="104" width="20.33203125" style="21" bestFit="1" customWidth="1"/>
    <col min="105" max="105" width="22.9296875" style="21" bestFit="1" customWidth="1"/>
    <col min="106" max="106" width="25.6640625" style="21" bestFit="1" customWidth="1"/>
    <col min="107" max="107" width="16.86328125" style="21" bestFit="1" customWidth="1"/>
    <col min="108" max="108" width="19.59765625" style="21" bestFit="1" customWidth="1"/>
    <col min="109" max="109" width="15.19921875" style="21" bestFit="1" customWidth="1"/>
    <col min="110" max="110" width="17.9296875" style="21" bestFit="1" customWidth="1"/>
    <col min="111" max="111" width="21.86328125" style="21" bestFit="1" customWidth="1"/>
    <col min="112" max="112" width="24.59765625" style="21" bestFit="1" customWidth="1"/>
    <col min="113" max="113" width="19.53125" style="21" bestFit="1" customWidth="1"/>
    <col min="114" max="114" width="22.265625" style="21" bestFit="1" customWidth="1"/>
    <col min="115" max="115" width="17.46484375" style="21" bestFit="1" customWidth="1"/>
    <col min="116" max="116" width="20.19921875" style="21" bestFit="1" customWidth="1"/>
    <col min="117" max="117" width="17.33203125" style="21" bestFit="1" customWidth="1"/>
    <col min="118" max="118" width="20.06640625" style="21" bestFit="1" customWidth="1"/>
    <col min="119" max="119" width="19.3984375" style="21" bestFit="1" customWidth="1"/>
    <col min="120" max="120" width="22.1328125" style="21" bestFit="1" customWidth="1"/>
    <col min="121" max="121" width="13.86328125" style="21" bestFit="1" customWidth="1"/>
    <col min="122" max="122" width="16.59765625" style="21" bestFit="1" customWidth="1"/>
    <col min="123" max="123" width="12.19921875" style="21" bestFit="1" customWidth="1"/>
    <col min="124" max="124" width="14.9296875" style="21" bestFit="1" customWidth="1"/>
    <col min="125" max="125" width="21.06640625" style="21" bestFit="1" customWidth="1"/>
    <col min="126" max="126" width="23.796875" style="21" bestFit="1" customWidth="1"/>
    <col min="127" max="127" width="18.9296875" style="21" bestFit="1" customWidth="1"/>
    <col min="128" max="128" width="21.6640625" style="21" bestFit="1" customWidth="1"/>
    <col min="129" max="129" width="16.53125" style="21" bestFit="1" customWidth="1"/>
    <col min="130" max="130" width="19.265625" style="21" bestFit="1" customWidth="1"/>
    <col min="131" max="131" width="14.53125" style="21" bestFit="1" customWidth="1"/>
    <col min="132" max="132" width="17.265625" style="21" bestFit="1" customWidth="1"/>
    <col min="133" max="133" width="13.06640625" style="21" bestFit="1" customWidth="1"/>
    <col min="134" max="134" width="15.796875" style="21" bestFit="1" customWidth="1"/>
    <col min="135" max="135" width="9.86328125" style="21" bestFit="1" customWidth="1"/>
    <col min="136" max="16384" width="9.06640625" style="21"/>
  </cols>
  <sheetData>
    <row r="1" spans="1:18" ht="14.65" thickBot="1"/>
    <row r="2" spans="1:18" ht="14.65" thickBot="1">
      <c r="A2" s="25" t="s">
        <v>1621</v>
      </c>
      <c r="C2" s="38" t="s">
        <v>1622</v>
      </c>
      <c r="D2" s="38"/>
      <c r="E2" s="38"/>
      <c r="J2" s="38" t="s">
        <v>1628</v>
      </c>
      <c r="K2" s="38"/>
      <c r="L2" s="38"/>
      <c r="N2" s="38" t="s">
        <v>1642</v>
      </c>
      <c r="O2" s="38"/>
      <c r="P2" s="38"/>
    </row>
    <row r="3" spans="1:18">
      <c r="C3" s="22" t="s">
        <v>1623</v>
      </c>
      <c r="J3" s="22" t="s">
        <v>1629</v>
      </c>
      <c r="N3" s="22" t="s">
        <v>1631</v>
      </c>
    </row>
    <row r="4" spans="1:18">
      <c r="A4" s="21" t="s">
        <v>1620</v>
      </c>
      <c r="C4" s="26" t="s">
        <v>1593</v>
      </c>
      <c r="D4" s="21" t="s">
        <v>1612</v>
      </c>
      <c r="J4" s="26" t="s">
        <v>1593</v>
      </c>
      <c r="K4" s="21" t="s">
        <v>1612</v>
      </c>
      <c r="L4" s="21" t="s">
        <v>1626</v>
      </c>
      <c r="N4" s="26" t="s">
        <v>1594</v>
      </c>
      <c r="O4" s="26" t="s">
        <v>1599</v>
      </c>
    </row>
    <row r="5" spans="1:18">
      <c r="A5" s="27">
        <v>689995.55999999901</v>
      </c>
      <c r="C5" s="21" t="s">
        <v>13</v>
      </c>
      <c r="D5" s="27">
        <v>152074.97000000003</v>
      </c>
      <c r="J5" s="21" t="s">
        <v>417</v>
      </c>
      <c r="K5" s="27">
        <v>3047.4</v>
      </c>
      <c r="L5" s="27">
        <v>380.92500000000001</v>
      </c>
      <c r="N5" s="26" t="s">
        <v>1593</v>
      </c>
      <c r="O5" s="21" t="s">
        <v>1596</v>
      </c>
      <c r="P5" s="21" t="s">
        <v>1597</v>
      </c>
      <c r="Q5" s="21" t="s">
        <v>1598</v>
      </c>
      <c r="R5" s="21" t="s">
        <v>1595</v>
      </c>
    </row>
    <row r="6" spans="1:18">
      <c r="C6" s="21" t="s">
        <v>29</v>
      </c>
      <c r="D6" s="27">
        <v>166254.63000000009</v>
      </c>
      <c r="J6" s="21" t="s">
        <v>476</v>
      </c>
      <c r="K6" s="27">
        <v>6112.92</v>
      </c>
      <c r="L6" s="27">
        <v>679.21333333333337</v>
      </c>
      <c r="N6" s="21" t="s">
        <v>1600</v>
      </c>
      <c r="O6" s="21">
        <v>1</v>
      </c>
      <c r="P6" s="21">
        <v>5</v>
      </c>
      <c r="Q6" s="21">
        <v>9</v>
      </c>
      <c r="R6" s="21">
        <v>15</v>
      </c>
    </row>
    <row r="7" spans="1:18">
      <c r="A7" s="21" t="s">
        <v>1615</v>
      </c>
      <c r="C7" s="21" t="s">
        <v>26</v>
      </c>
      <c r="D7" s="27">
        <v>152313.40000000002</v>
      </c>
      <c r="J7" s="21" t="s">
        <v>464</v>
      </c>
      <c r="K7" s="27">
        <v>18083.730000000007</v>
      </c>
      <c r="L7" s="27">
        <v>861.13000000000034</v>
      </c>
      <c r="N7" s="21" t="s">
        <v>1601</v>
      </c>
      <c r="O7" s="21">
        <v>7</v>
      </c>
      <c r="P7" s="21">
        <v>6</v>
      </c>
      <c r="Q7" s="21">
        <v>8</v>
      </c>
      <c r="R7" s="21">
        <v>21</v>
      </c>
    </row>
    <row r="8" spans="1:18">
      <c r="A8" s="21">
        <v>100</v>
      </c>
      <c r="C8" s="21" t="s">
        <v>10</v>
      </c>
      <c r="D8" s="27">
        <v>219352.55999999994</v>
      </c>
      <c r="J8" s="21" t="s">
        <v>498</v>
      </c>
      <c r="K8" s="27">
        <v>13958.34</v>
      </c>
      <c r="L8" s="27">
        <v>997.02428571428572</v>
      </c>
      <c r="N8" s="21" t="s">
        <v>1602</v>
      </c>
      <c r="O8" s="21">
        <v>8</v>
      </c>
      <c r="P8" s="21">
        <v>8</v>
      </c>
      <c r="Q8" s="21">
        <v>4</v>
      </c>
      <c r="R8" s="21">
        <v>20</v>
      </c>
    </row>
    <row r="9" spans="1:18">
      <c r="C9" s="21" t="s">
        <v>1595</v>
      </c>
      <c r="D9" s="27">
        <v>689995.56</v>
      </c>
      <c r="J9" s="21" t="s">
        <v>447</v>
      </c>
      <c r="K9" s="27">
        <v>22712.560000000005</v>
      </c>
      <c r="L9" s="27">
        <v>873.56000000000017</v>
      </c>
      <c r="N9" s="21" t="s">
        <v>1603</v>
      </c>
      <c r="O9" s="21">
        <v>8</v>
      </c>
      <c r="P9" s="21">
        <v>6</v>
      </c>
      <c r="Q9" s="21">
        <v>10</v>
      </c>
      <c r="R9" s="21">
        <v>24</v>
      </c>
    </row>
    <row r="10" spans="1:18">
      <c r="A10" s="21" t="s">
        <v>1614</v>
      </c>
      <c r="C10" s="22" t="s">
        <v>1624</v>
      </c>
      <c r="J10" s="21" t="s">
        <v>551</v>
      </c>
      <c r="K10" s="27">
        <v>11161.539999999999</v>
      </c>
      <c r="L10" s="27">
        <v>1116.154</v>
      </c>
      <c r="N10" s="21" t="s">
        <v>1604</v>
      </c>
      <c r="O10" s="21">
        <v>8</v>
      </c>
      <c r="P10" s="21">
        <v>3</v>
      </c>
      <c r="Q10" s="21">
        <v>6</v>
      </c>
      <c r="R10" s="21">
        <v>17</v>
      </c>
    </row>
    <row r="11" spans="1:18">
      <c r="A11" s="21">
        <v>200</v>
      </c>
      <c r="C11" s="26" t="s">
        <v>1612</v>
      </c>
      <c r="D11" s="26" t="s">
        <v>1599</v>
      </c>
      <c r="J11" s="21" t="s">
        <v>431</v>
      </c>
      <c r="K11" s="27">
        <v>22314.429999999997</v>
      </c>
      <c r="L11" s="27">
        <v>769.46310344827577</v>
      </c>
      <c r="N11" s="21" t="s">
        <v>1605</v>
      </c>
      <c r="O11" s="21">
        <v>5</v>
      </c>
      <c r="P11" s="21">
        <v>3</v>
      </c>
      <c r="Q11" s="21">
        <v>4</v>
      </c>
      <c r="R11" s="21">
        <v>12</v>
      </c>
    </row>
    <row r="12" spans="1:18">
      <c r="C12" s="26" t="s">
        <v>1593</v>
      </c>
      <c r="D12" s="21" t="s">
        <v>418</v>
      </c>
      <c r="E12" s="21" t="s">
        <v>429</v>
      </c>
      <c r="F12" s="21" t="s">
        <v>421</v>
      </c>
      <c r="G12" s="21" t="s">
        <v>426</v>
      </c>
      <c r="H12" s="21" t="s">
        <v>1595</v>
      </c>
      <c r="J12" s="21" t="s">
        <v>451</v>
      </c>
      <c r="K12" s="27">
        <v>7505.7599999999993</v>
      </c>
      <c r="L12" s="27">
        <v>577.36615384615379</v>
      </c>
      <c r="N12" s="21" t="s">
        <v>1606</v>
      </c>
      <c r="O12" s="21">
        <v>4</v>
      </c>
      <c r="P12" s="21">
        <v>3</v>
      </c>
      <c r="Q12" s="21">
        <v>6</v>
      </c>
      <c r="R12" s="21">
        <v>13</v>
      </c>
    </row>
    <row r="13" spans="1:18">
      <c r="A13" s="21" t="s">
        <v>1613</v>
      </c>
      <c r="C13" s="21" t="s">
        <v>417</v>
      </c>
      <c r="D13" s="27">
        <v>3047.4</v>
      </c>
      <c r="E13" s="27">
        <v>0</v>
      </c>
      <c r="F13" s="27">
        <v>0</v>
      </c>
      <c r="G13" s="27">
        <v>0</v>
      </c>
      <c r="H13" s="27">
        <v>3047.4</v>
      </c>
      <c r="J13" s="21" t="s">
        <v>524</v>
      </c>
      <c r="K13" s="27">
        <v>10307.1</v>
      </c>
      <c r="L13" s="27">
        <v>687.14</v>
      </c>
      <c r="N13" s="21" t="s">
        <v>1607</v>
      </c>
      <c r="O13" s="21">
        <v>4</v>
      </c>
      <c r="P13" s="21">
        <v>2</v>
      </c>
      <c r="Q13" s="21">
        <v>4</v>
      </c>
      <c r="R13" s="21">
        <v>10</v>
      </c>
    </row>
    <row r="14" spans="1:18">
      <c r="A14" s="21">
        <v>1000</v>
      </c>
      <c r="C14" s="21" t="s">
        <v>476</v>
      </c>
      <c r="D14" s="27">
        <v>6112.92</v>
      </c>
      <c r="E14" s="27">
        <v>0</v>
      </c>
      <c r="F14" s="27">
        <v>0</v>
      </c>
      <c r="G14" s="27">
        <v>0</v>
      </c>
      <c r="H14" s="27">
        <v>6112.92</v>
      </c>
      <c r="J14" s="21" t="s">
        <v>420</v>
      </c>
      <c r="K14" s="27">
        <v>39096.969999999994</v>
      </c>
      <c r="L14" s="27">
        <v>977.4242499999998</v>
      </c>
      <c r="N14" s="21" t="s">
        <v>1608</v>
      </c>
      <c r="O14" s="21">
        <v>6</v>
      </c>
      <c r="P14" s="21">
        <v>4</v>
      </c>
      <c r="Q14" s="21">
        <v>11</v>
      </c>
      <c r="R14" s="21">
        <v>21</v>
      </c>
    </row>
    <row r="15" spans="1:18">
      <c r="C15" s="21" t="s">
        <v>464</v>
      </c>
      <c r="D15" s="27">
        <v>0</v>
      </c>
      <c r="E15" s="27">
        <v>0</v>
      </c>
      <c r="F15" s="27">
        <v>0</v>
      </c>
      <c r="G15" s="27">
        <v>18083.730000000007</v>
      </c>
      <c r="H15" s="27">
        <v>18083.730000000007</v>
      </c>
      <c r="J15" s="21" t="s">
        <v>453</v>
      </c>
      <c r="K15" s="27">
        <v>17257.860000000004</v>
      </c>
      <c r="L15" s="27">
        <v>750.34173913043492</v>
      </c>
      <c r="N15" s="21" t="s">
        <v>1609</v>
      </c>
      <c r="O15" s="21">
        <v>3</v>
      </c>
      <c r="P15" s="21">
        <v>7</v>
      </c>
      <c r="Q15" s="21">
        <v>5</v>
      </c>
      <c r="R15" s="21">
        <v>15</v>
      </c>
    </row>
    <row r="16" spans="1:18">
      <c r="C16" s="21" t="s">
        <v>498</v>
      </c>
      <c r="D16" s="27">
        <v>0</v>
      </c>
      <c r="E16" s="27">
        <v>0</v>
      </c>
      <c r="F16" s="27">
        <v>13958.34</v>
      </c>
      <c r="G16" s="27">
        <v>0</v>
      </c>
      <c r="H16" s="27">
        <v>13958.34</v>
      </c>
      <c r="J16" s="21" t="s">
        <v>484</v>
      </c>
      <c r="K16" s="27">
        <v>795.34</v>
      </c>
      <c r="L16" s="27">
        <v>79.534000000000006</v>
      </c>
      <c r="N16" s="21" t="s">
        <v>1610</v>
      </c>
      <c r="O16" s="21">
        <v>3</v>
      </c>
      <c r="P16" s="21">
        <v>5</v>
      </c>
      <c r="Q16" s="21">
        <v>11</v>
      </c>
      <c r="R16" s="21">
        <v>19</v>
      </c>
    </row>
    <row r="17" spans="3:18">
      <c r="C17" s="21" t="s">
        <v>447</v>
      </c>
      <c r="D17" s="27">
        <v>0</v>
      </c>
      <c r="E17" s="27">
        <v>22712.560000000005</v>
      </c>
      <c r="F17" s="27">
        <v>0</v>
      </c>
      <c r="G17" s="27">
        <v>0</v>
      </c>
      <c r="H17" s="27">
        <v>22712.560000000005</v>
      </c>
      <c r="J17" s="21" t="s">
        <v>563</v>
      </c>
      <c r="K17" s="27">
        <v>11488.939999999999</v>
      </c>
      <c r="L17" s="27">
        <v>883.76461538461524</v>
      </c>
      <c r="N17" s="21" t="s">
        <v>1611</v>
      </c>
      <c r="O17" s="21">
        <v>7</v>
      </c>
      <c r="P17" s="21">
        <v>5</v>
      </c>
      <c r="Q17" s="21">
        <v>1</v>
      </c>
      <c r="R17" s="21">
        <v>13</v>
      </c>
    </row>
    <row r="18" spans="3:18">
      <c r="C18" s="21" t="s">
        <v>551</v>
      </c>
      <c r="D18" s="27">
        <v>0</v>
      </c>
      <c r="E18" s="27">
        <v>11161.539999999999</v>
      </c>
      <c r="F18" s="27">
        <v>0</v>
      </c>
      <c r="G18" s="27">
        <v>0</v>
      </c>
      <c r="H18" s="27">
        <v>11161.539999999999</v>
      </c>
      <c r="J18" s="21" t="s">
        <v>521</v>
      </c>
      <c r="K18" s="27">
        <v>15080.210000000005</v>
      </c>
      <c r="L18" s="27">
        <v>502.6736666666668</v>
      </c>
      <c r="N18" s="21" t="s">
        <v>1595</v>
      </c>
      <c r="O18" s="21">
        <v>64</v>
      </c>
      <c r="P18" s="21">
        <v>57</v>
      </c>
      <c r="Q18" s="21">
        <v>79</v>
      </c>
      <c r="R18" s="21">
        <v>200</v>
      </c>
    </row>
    <row r="19" spans="3:18">
      <c r="C19" s="21" t="s">
        <v>431</v>
      </c>
      <c r="D19" s="27">
        <v>0</v>
      </c>
      <c r="E19" s="27">
        <v>0</v>
      </c>
      <c r="F19" s="27">
        <v>0</v>
      </c>
      <c r="G19" s="27">
        <v>22314.429999999997</v>
      </c>
      <c r="H19" s="27">
        <v>22314.429999999997</v>
      </c>
      <c r="J19" s="21" t="s">
        <v>435</v>
      </c>
      <c r="K19" s="27">
        <v>2790.1499999999996</v>
      </c>
      <c r="L19" s="27">
        <v>279.01499999999999</v>
      </c>
    </row>
    <row r="20" spans="3:18">
      <c r="C20" s="21" t="s">
        <v>451</v>
      </c>
      <c r="D20" s="27">
        <v>0</v>
      </c>
      <c r="E20" s="27">
        <v>7505.7599999999993</v>
      </c>
      <c r="F20" s="27">
        <v>0</v>
      </c>
      <c r="G20" s="27">
        <v>0</v>
      </c>
      <c r="H20" s="27">
        <v>7505.7599999999993</v>
      </c>
      <c r="J20" s="21" t="s">
        <v>479</v>
      </c>
      <c r="K20" s="27">
        <v>19221.990000000002</v>
      </c>
      <c r="L20" s="27">
        <v>961.09950000000003</v>
      </c>
      <c r="N20" s="22" t="s">
        <v>1632</v>
      </c>
    </row>
    <row r="21" spans="3:18">
      <c r="C21" s="21" t="s">
        <v>524</v>
      </c>
      <c r="D21" s="27">
        <v>0</v>
      </c>
      <c r="E21" s="27">
        <v>0</v>
      </c>
      <c r="F21" s="27">
        <v>10307.1</v>
      </c>
      <c r="G21" s="27">
        <v>0</v>
      </c>
      <c r="H21" s="27">
        <v>10307.1</v>
      </c>
      <c r="J21" s="21" t="s">
        <v>579</v>
      </c>
      <c r="K21" s="27">
        <v>4317.9399999999996</v>
      </c>
      <c r="L21" s="27">
        <v>616.8485714285714</v>
      </c>
      <c r="N21" s="26" t="s">
        <v>1593</v>
      </c>
      <c r="O21" s="21" t="s">
        <v>1594</v>
      </c>
    </row>
    <row r="22" spans="3:18">
      <c r="C22" s="21" t="s">
        <v>420</v>
      </c>
      <c r="D22" s="27">
        <v>0</v>
      </c>
      <c r="E22" s="27">
        <v>0</v>
      </c>
      <c r="F22" s="27">
        <v>39096.969999999994</v>
      </c>
      <c r="G22" s="27">
        <v>0</v>
      </c>
      <c r="H22" s="27">
        <v>39096.969999999994</v>
      </c>
      <c r="J22" s="21" t="s">
        <v>486</v>
      </c>
      <c r="K22" s="27">
        <v>8941.1999999999989</v>
      </c>
      <c r="L22" s="27">
        <v>745.09999999999991</v>
      </c>
      <c r="N22" s="21" t="s">
        <v>13</v>
      </c>
      <c r="O22" s="21">
        <v>218</v>
      </c>
    </row>
    <row r="23" spans="3:18">
      <c r="C23" s="21" t="s">
        <v>453</v>
      </c>
      <c r="D23" s="27">
        <v>17257.860000000004</v>
      </c>
      <c r="E23" s="27">
        <v>0</v>
      </c>
      <c r="F23" s="27">
        <v>0</v>
      </c>
      <c r="G23" s="27">
        <v>0</v>
      </c>
      <c r="H23" s="27">
        <v>17257.860000000004</v>
      </c>
      <c r="J23" s="21" t="s">
        <v>425</v>
      </c>
      <c r="K23" s="27">
        <v>1722.4199999999998</v>
      </c>
      <c r="L23" s="27">
        <v>246.05999999999997</v>
      </c>
      <c r="N23" s="21" t="s">
        <v>29</v>
      </c>
      <c r="O23" s="21">
        <v>234</v>
      </c>
    </row>
    <row r="24" spans="3:18">
      <c r="C24" s="21" t="s">
        <v>484</v>
      </c>
      <c r="D24" s="27">
        <v>0</v>
      </c>
      <c r="E24" s="27">
        <v>795.34</v>
      </c>
      <c r="F24" s="27">
        <v>0</v>
      </c>
      <c r="G24" s="27">
        <v>0</v>
      </c>
      <c r="H24" s="27">
        <v>795.34</v>
      </c>
      <c r="J24" s="21" t="s">
        <v>574</v>
      </c>
      <c r="K24" s="27">
        <v>10119.200000000001</v>
      </c>
      <c r="L24" s="27">
        <v>1124.3555555555556</v>
      </c>
      <c r="N24" s="21" t="s">
        <v>26</v>
      </c>
      <c r="O24" s="21">
        <v>244</v>
      </c>
    </row>
    <row r="25" spans="3:18">
      <c r="C25" s="21" t="s">
        <v>563</v>
      </c>
      <c r="D25" s="27">
        <v>0</v>
      </c>
      <c r="E25" s="27">
        <v>0</v>
      </c>
      <c r="F25" s="27">
        <v>0</v>
      </c>
      <c r="G25" s="27">
        <v>11488.939999999999</v>
      </c>
      <c r="H25" s="27">
        <v>11488.939999999999</v>
      </c>
      <c r="J25" s="21" t="s">
        <v>445</v>
      </c>
      <c r="K25" s="27">
        <v>3083.4</v>
      </c>
      <c r="L25" s="27">
        <v>280.30909090909091</v>
      </c>
      <c r="N25" s="21" t="s">
        <v>10</v>
      </c>
      <c r="O25" s="21">
        <v>304</v>
      </c>
    </row>
    <row r="26" spans="3:18">
      <c r="C26" s="21" t="s">
        <v>521</v>
      </c>
      <c r="D26" s="27">
        <v>15080.210000000005</v>
      </c>
      <c r="E26" s="27">
        <v>0</v>
      </c>
      <c r="F26" s="27">
        <v>0</v>
      </c>
      <c r="G26" s="27">
        <v>0</v>
      </c>
      <c r="H26" s="27">
        <v>15080.210000000005</v>
      </c>
      <c r="J26" s="21" t="s">
        <v>505</v>
      </c>
      <c r="K26" s="27">
        <v>18743.789999999997</v>
      </c>
      <c r="L26" s="27">
        <v>986.51526315789454</v>
      </c>
      <c r="N26" s="21" t="s">
        <v>1595</v>
      </c>
      <c r="O26" s="21">
        <v>1000</v>
      </c>
    </row>
    <row r="27" spans="3:18">
      <c r="C27" s="21" t="s">
        <v>435</v>
      </c>
      <c r="D27" s="27">
        <v>0</v>
      </c>
      <c r="E27" s="27">
        <v>0</v>
      </c>
      <c r="F27" s="27">
        <v>2790.1499999999996</v>
      </c>
      <c r="G27" s="27">
        <v>0</v>
      </c>
      <c r="H27" s="27">
        <v>2790.1499999999996</v>
      </c>
      <c r="J27" s="21" t="s">
        <v>437</v>
      </c>
      <c r="K27" s="27">
        <v>4875.1499999999996</v>
      </c>
      <c r="L27" s="27">
        <v>696.44999999999993</v>
      </c>
    </row>
    <row r="28" spans="3:18">
      <c r="C28" s="21" t="s">
        <v>479</v>
      </c>
      <c r="D28" s="27">
        <v>19221.990000000002</v>
      </c>
      <c r="E28" s="27">
        <v>0</v>
      </c>
      <c r="F28" s="27">
        <v>0</v>
      </c>
      <c r="G28" s="27">
        <v>0</v>
      </c>
      <c r="H28" s="27">
        <v>19221.990000000002</v>
      </c>
      <c r="J28" s="21" t="s">
        <v>423</v>
      </c>
      <c r="K28" s="27">
        <v>3681.9199999999996</v>
      </c>
      <c r="L28" s="27">
        <v>184.09599999999998</v>
      </c>
    </row>
    <row r="29" spans="3:18">
      <c r="C29" s="21" t="s">
        <v>579</v>
      </c>
      <c r="D29" s="27">
        <v>0</v>
      </c>
      <c r="E29" s="27">
        <v>0</v>
      </c>
      <c r="F29" s="27">
        <v>0</v>
      </c>
      <c r="G29" s="27">
        <v>4317.9399999999996</v>
      </c>
      <c r="H29" s="27">
        <v>4317.9399999999996</v>
      </c>
      <c r="J29" s="21" t="s">
        <v>540</v>
      </c>
      <c r="K29" s="27">
        <v>7516.9999999999982</v>
      </c>
      <c r="L29" s="27">
        <v>578.23076923076906</v>
      </c>
    </row>
    <row r="30" spans="3:18">
      <c r="C30" s="21" t="s">
        <v>486</v>
      </c>
      <c r="D30" s="27">
        <v>0</v>
      </c>
      <c r="E30" s="27">
        <v>8941.1999999999989</v>
      </c>
      <c r="F30" s="27">
        <v>0</v>
      </c>
      <c r="G30" s="27">
        <v>0</v>
      </c>
      <c r="H30" s="27">
        <v>8941.1999999999989</v>
      </c>
      <c r="J30" s="21" t="s">
        <v>507</v>
      </c>
      <c r="K30" s="27">
        <v>4301.91</v>
      </c>
      <c r="L30" s="27">
        <v>430.19099999999997</v>
      </c>
    </row>
    <row r="31" spans="3:18">
      <c r="C31" s="21" t="s">
        <v>425</v>
      </c>
      <c r="D31" s="27">
        <v>0</v>
      </c>
      <c r="E31" s="27">
        <v>0</v>
      </c>
      <c r="F31" s="27">
        <v>0</v>
      </c>
      <c r="G31" s="27">
        <v>1722.4199999999998</v>
      </c>
      <c r="H31" s="27">
        <v>1722.4199999999998</v>
      </c>
      <c r="J31" s="21" t="s">
        <v>514</v>
      </c>
      <c r="K31" s="27">
        <v>1694.16</v>
      </c>
      <c r="L31" s="27">
        <v>169.416</v>
      </c>
    </row>
    <row r="32" spans="3:18">
      <c r="C32" s="21" t="s">
        <v>574</v>
      </c>
      <c r="D32" s="27">
        <v>0</v>
      </c>
      <c r="E32" s="27">
        <v>10119.200000000001</v>
      </c>
      <c r="F32" s="27">
        <v>0</v>
      </c>
      <c r="G32" s="27">
        <v>0</v>
      </c>
      <c r="H32" s="27">
        <v>10119.200000000001</v>
      </c>
      <c r="J32" s="21" t="s">
        <v>443</v>
      </c>
      <c r="K32" s="27">
        <v>2394</v>
      </c>
      <c r="L32" s="27">
        <v>299.25</v>
      </c>
    </row>
    <row r="33" spans="3:12">
      <c r="C33" s="21" t="s">
        <v>445</v>
      </c>
      <c r="D33" s="27">
        <v>0</v>
      </c>
      <c r="E33" s="27">
        <v>0</v>
      </c>
      <c r="F33" s="27">
        <v>3083.4</v>
      </c>
      <c r="G33" s="27">
        <v>0</v>
      </c>
      <c r="H33" s="27">
        <v>3083.4</v>
      </c>
      <c r="J33" s="21" t="s">
        <v>547</v>
      </c>
      <c r="K33" s="27">
        <v>647.7600000000001</v>
      </c>
      <c r="L33" s="27">
        <v>64.77600000000001</v>
      </c>
    </row>
    <row r="34" spans="3:12">
      <c r="C34" s="21" t="s">
        <v>505</v>
      </c>
      <c r="D34" s="27">
        <v>0</v>
      </c>
      <c r="E34" s="27">
        <v>18743.789999999997</v>
      </c>
      <c r="F34" s="27">
        <v>0</v>
      </c>
      <c r="G34" s="27">
        <v>0</v>
      </c>
      <c r="H34" s="27">
        <v>18743.789999999997</v>
      </c>
      <c r="J34" s="21" t="s">
        <v>455</v>
      </c>
      <c r="K34" s="27">
        <v>8737.7999999999993</v>
      </c>
      <c r="L34" s="27">
        <v>1248.2571428571428</v>
      </c>
    </row>
    <row r="35" spans="3:12">
      <c r="C35" s="21" t="s">
        <v>437</v>
      </c>
      <c r="D35" s="27">
        <v>0</v>
      </c>
      <c r="E35" s="27">
        <v>0</v>
      </c>
      <c r="F35" s="27">
        <v>0</v>
      </c>
      <c r="G35" s="27">
        <v>4875.1499999999996</v>
      </c>
      <c r="H35" s="27">
        <v>4875.1499999999996</v>
      </c>
      <c r="J35" s="21" t="s">
        <v>560</v>
      </c>
      <c r="K35" s="27">
        <v>1063.81</v>
      </c>
      <c r="L35" s="27">
        <v>132.97624999999999</v>
      </c>
    </row>
    <row r="36" spans="3:12">
      <c r="C36" s="21" t="s">
        <v>423</v>
      </c>
      <c r="D36" s="27">
        <v>3681.9199999999996</v>
      </c>
      <c r="E36" s="27">
        <v>0</v>
      </c>
      <c r="F36" s="27">
        <v>0</v>
      </c>
      <c r="G36" s="27">
        <v>0</v>
      </c>
      <c r="H36" s="27">
        <v>3681.9199999999996</v>
      </c>
      <c r="J36" s="21" t="s">
        <v>496</v>
      </c>
      <c r="K36" s="27">
        <v>13232.12</v>
      </c>
      <c r="L36" s="27">
        <v>1202.92</v>
      </c>
    </row>
    <row r="37" spans="3:12">
      <c r="C37" s="21" t="s">
        <v>540</v>
      </c>
      <c r="D37" s="27">
        <v>0</v>
      </c>
      <c r="E37" s="27">
        <v>0</v>
      </c>
      <c r="F37" s="27">
        <v>7516.9999999999982</v>
      </c>
      <c r="G37" s="27">
        <v>0</v>
      </c>
      <c r="H37" s="27">
        <v>7516.9999999999982</v>
      </c>
      <c r="J37" s="21" t="s">
        <v>439</v>
      </c>
      <c r="K37" s="27">
        <v>8052.9900000000016</v>
      </c>
      <c r="L37" s="27">
        <v>732.09000000000015</v>
      </c>
    </row>
    <row r="38" spans="3:12">
      <c r="C38" s="21" t="s">
        <v>507</v>
      </c>
      <c r="D38" s="27">
        <v>0</v>
      </c>
      <c r="E38" s="27">
        <v>0</v>
      </c>
      <c r="F38" s="27">
        <v>0</v>
      </c>
      <c r="G38" s="27">
        <v>4301.91</v>
      </c>
      <c r="H38" s="27">
        <v>4301.91</v>
      </c>
      <c r="J38" s="21" t="s">
        <v>457</v>
      </c>
      <c r="K38" s="27">
        <v>13487.949999999999</v>
      </c>
      <c r="L38" s="27">
        <v>1226.1772727272726</v>
      </c>
    </row>
    <row r="39" spans="3:12">
      <c r="C39" s="21" t="s">
        <v>514</v>
      </c>
      <c r="D39" s="27">
        <v>0</v>
      </c>
      <c r="E39" s="27">
        <v>0</v>
      </c>
      <c r="F39" s="27">
        <v>0</v>
      </c>
      <c r="G39" s="27">
        <v>1694.16</v>
      </c>
      <c r="H39" s="27">
        <v>1694.16</v>
      </c>
      <c r="J39" s="21" t="s">
        <v>570</v>
      </c>
      <c r="K39" s="27">
        <v>5080.93</v>
      </c>
      <c r="L39" s="27">
        <v>725.8471428571429</v>
      </c>
    </row>
    <row r="40" spans="3:12">
      <c r="C40" s="21" t="s">
        <v>443</v>
      </c>
      <c r="D40" s="27">
        <v>0</v>
      </c>
      <c r="E40" s="27">
        <v>0</v>
      </c>
      <c r="F40" s="27">
        <v>2394</v>
      </c>
      <c r="G40" s="27">
        <v>0</v>
      </c>
      <c r="H40" s="27">
        <v>2394</v>
      </c>
      <c r="J40" s="21" t="s">
        <v>577</v>
      </c>
      <c r="K40" s="27">
        <v>12078.180000000002</v>
      </c>
      <c r="L40" s="27">
        <v>1098.0163636363638</v>
      </c>
    </row>
    <row r="41" spans="3:12">
      <c r="C41" s="21" t="s">
        <v>547</v>
      </c>
      <c r="D41" s="27">
        <v>0</v>
      </c>
      <c r="E41" s="27">
        <v>0</v>
      </c>
      <c r="F41" s="27">
        <v>647.7600000000001</v>
      </c>
      <c r="G41" s="27">
        <v>0</v>
      </c>
      <c r="H41" s="27">
        <v>647.7600000000001</v>
      </c>
      <c r="J41" s="21" t="s">
        <v>472</v>
      </c>
      <c r="K41" s="27">
        <v>15701.319999999998</v>
      </c>
      <c r="L41" s="27">
        <v>560.7614285714285</v>
      </c>
    </row>
    <row r="42" spans="3:12">
      <c r="C42" s="21" t="s">
        <v>455</v>
      </c>
      <c r="D42" s="27">
        <v>8737.7999999999993</v>
      </c>
      <c r="E42" s="27">
        <v>0</v>
      </c>
      <c r="F42" s="27">
        <v>0</v>
      </c>
      <c r="G42" s="27">
        <v>0</v>
      </c>
      <c r="H42" s="27">
        <v>8737.7999999999993</v>
      </c>
      <c r="J42" s="21" t="s">
        <v>449</v>
      </c>
      <c r="K42" s="27">
        <v>2860.74</v>
      </c>
      <c r="L42" s="27">
        <v>357.59249999999997</v>
      </c>
    </row>
    <row r="43" spans="3:12">
      <c r="C43" s="21" t="s">
        <v>560</v>
      </c>
      <c r="D43" s="27">
        <v>0</v>
      </c>
      <c r="E43" s="27">
        <v>0</v>
      </c>
      <c r="F43" s="27">
        <v>0</v>
      </c>
      <c r="G43" s="27">
        <v>1063.81</v>
      </c>
      <c r="H43" s="27">
        <v>1063.81</v>
      </c>
      <c r="J43" s="21" t="s">
        <v>531</v>
      </c>
      <c r="K43" s="27">
        <v>14592.239999999998</v>
      </c>
      <c r="L43" s="27">
        <v>912.01499999999987</v>
      </c>
    </row>
    <row r="44" spans="3:12">
      <c r="C44" s="21" t="s">
        <v>496</v>
      </c>
      <c r="D44" s="27">
        <v>0</v>
      </c>
      <c r="E44" s="27">
        <v>0</v>
      </c>
      <c r="F44" s="27">
        <v>13232.12</v>
      </c>
      <c r="G44" s="27">
        <v>0</v>
      </c>
      <c r="H44" s="27">
        <v>13232.12</v>
      </c>
      <c r="J44" s="21" t="s">
        <v>554</v>
      </c>
      <c r="K44" s="27">
        <v>5529.6800000000012</v>
      </c>
      <c r="L44" s="27">
        <v>325.27529411764715</v>
      </c>
    </row>
    <row r="45" spans="3:12">
      <c r="C45" s="21" t="s">
        <v>439</v>
      </c>
      <c r="D45" s="27">
        <v>0</v>
      </c>
      <c r="E45" s="27">
        <v>0</v>
      </c>
      <c r="F45" s="27">
        <v>8052.9900000000016</v>
      </c>
      <c r="G45" s="27">
        <v>0</v>
      </c>
      <c r="H45" s="27">
        <v>8052.9900000000016</v>
      </c>
      <c r="J45" s="21" t="s">
        <v>535</v>
      </c>
      <c r="K45" s="27">
        <v>10405.66</v>
      </c>
      <c r="L45" s="27">
        <v>1040.566</v>
      </c>
    </row>
    <row r="46" spans="3:12">
      <c r="C46" s="21" t="s">
        <v>457</v>
      </c>
      <c r="D46" s="27">
        <v>0</v>
      </c>
      <c r="E46" s="27">
        <v>13487.949999999999</v>
      </c>
      <c r="F46" s="27">
        <v>0</v>
      </c>
      <c r="G46" s="27">
        <v>0</v>
      </c>
      <c r="H46" s="27">
        <v>13487.949999999999</v>
      </c>
      <c r="J46" s="21" t="s">
        <v>558</v>
      </c>
      <c r="K46" s="27">
        <v>4083.6599999999994</v>
      </c>
      <c r="L46" s="27">
        <v>214.92947368421051</v>
      </c>
    </row>
    <row r="47" spans="3:12">
      <c r="C47" s="21" t="s">
        <v>570</v>
      </c>
      <c r="D47" s="27">
        <v>0</v>
      </c>
      <c r="E47" s="27">
        <v>0</v>
      </c>
      <c r="F47" s="27">
        <v>5080.93</v>
      </c>
      <c r="G47" s="27">
        <v>0</v>
      </c>
      <c r="H47" s="27">
        <v>5080.93</v>
      </c>
      <c r="J47" s="21" t="s">
        <v>482</v>
      </c>
      <c r="K47" s="27">
        <v>7528.9000000000005</v>
      </c>
      <c r="L47" s="27">
        <v>358.51904761904763</v>
      </c>
    </row>
    <row r="48" spans="3:12">
      <c r="C48" s="21" t="s">
        <v>577</v>
      </c>
      <c r="D48" s="27">
        <v>0</v>
      </c>
      <c r="E48" s="27">
        <v>0</v>
      </c>
      <c r="F48" s="27">
        <v>0</v>
      </c>
      <c r="G48" s="27">
        <v>12078.180000000002</v>
      </c>
      <c r="H48" s="27">
        <v>12078.180000000002</v>
      </c>
      <c r="J48" s="21" t="s">
        <v>462</v>
      </c>
      <c r="K48" s="27">
        <v>5226.5199999999995</v>
      </c>
      <c r="L48" s="27">
        <v>348.43466666666666</v>
      </c>
    </row>
    <row r="49" spans="3:12">
      <c r="C49" s="21" t="s">
        <v>472</v>
      </c>
      <c r="D49" s="27">
        <v>0</v>
      </c>
      <c r="E49" s="27">
        <v>0</v>
      </c>
      <c r="F49" s="27">
        <v>0</v>
      </c>
      <c r="G49" s="27">
        <v>15701.319999999998</v>
      </c>
      <c r="H49" s="27">
        <v>15701.319999999998</v>
      </c>
      <c r="J49" s="21" t="s">
        <v>468</v>
      </c>
      <c r="K49" s="27">
        <v>1223.2199999999998</v>
      </c>
      <c r="L49" s="27">
        <v>174.74571428571426</v>
      </c>
    </row>
    <row r="50" spans="3:12">
      <c r="C50" s="21" t="s">
        <v>449</v>
      </c>
      <c r="D50" s="27">
        <v>0</v>
      </c>
      <c r="E50" s="27">
        <v>0</v>
      </c>
      <c r="F50" s="27">
        <v>2860.74</v>
      </c>
      <c r="G50" s="27">
        <v>0</v>
      </c>
      <c r="H50" s="27">
        <v>2860.74</v>
      </c>
      <c r="J50" s="21" t="s">
        <v>433</v>
      </c>
      <c r="K50" s="27">
        <v>15102.719999999998</v>
      </c>
      <c r="L50" s="27">
        <v>520.78344827586193</v>
      </c>
    </row>
    <row r="51" spans="3:12">
      <c r="C51" s="21" t="s">
        <v>531</v>
      </c>
      <c r="D51" s="27">
        <v>14592.239999999998</v>
      </c>
      <c r="E51" s="27">
        <v>0</v>
      </c>
      <c r="F51" s="27">
        <v>0</v>
      </c>
      <c r="G51" s="27">
        <v>0</v>
      </c>
      <c r="H51" s="27">
        <v>14592.239999999998</v>
      </c>
      <c r="J51" s="21" t="s">
        <v>441</v>
      </c>
      <c r="K51" s="27">
        <v>17920.099999999999</v>
      </c>
      <c r="L51" s="27">
        <v>779.13478260869556</v>
      </c>
    </row>
    <row r="52" spans="3:12">
      <c r="C52" s="21" t="s">
        <v>554</v>
      </c>
      <c r="D52" s="27">
        <v>0</v>
      </c>
      <c r="E52" s="27">
        <v>0</v>
      </c>
      <c r="F52" s="27">
        <v>0</v>
      </c>
      <c r="G52" s="27">
        <v>5529.6800000000012</v>
      </c>
      <c r="H52" s="27">
        <v>5529.6800000000012</v>
      </c>
      <c r="J52" s="21" t="s">
        <v>470</v>
      </c>
      <c r="K52" s="27">
        <v>25211.64</v>
      </c>
      <c r="L52" s="27">
        <v>663.46421052631581</v>
      </c>
    </row>
    <row r="53" spans="3:12">
      <c r="C53" s="21" t="s">
        <v>535</v>
      </c>
      <c r="D53" s="27">
        <v>0</v>
      </c>
      <c r="E53" s="27">
        <v>10405.66</v>
      </c>
      <c r="F53" s="27">
        <v>0</v>
      </c>
      <c r="G53" s="27">
        <v>0</v>
      </c>
      <c r="H53" s="27">
        <v>10405.66</v>
      </c>
      <c r="J53" s="21" t="s">
        <v>516</v>
      </c>
      <c r="K53" s="27">
        <v>5676.96</v>
      </c>
      <c r="L53" s="27">
        <v>1135.3920000000001</v>
      </c>
    </row>
    <row r="54" spans="3:12">
      <c r="C54" s="21" t="s">
        <v>558</v>
      </c>
      <c r="D54" s="27">
        <v>0</v>
      </c>
      <c r="E54" s="27">
        <v>4083.6599999999994</v>
      </c>
      <c r="F54" s="27">
        <v>0</v>
      </c>
      <c r="G54" s="27">
        <v>0</v>
      </c>
      <c r="H54" s="27">
        <v>4083.6599999999994</v>
      </c>
      <c r="J54" s="21" t="s">
        <v>527</v>
      </c>
      <c r="K54" s="27">
        <v>13947.199999999999</v>
      </c>
      <c r="L54" s="27">
        <v>734.06315789473683</v>
      </c>
    </row>
    <row r="55" spans="3:12">
      <c r="C55" s="21" t="s">
        <v>482</v>
      </c>
      <c r="D55" s="27">
        <v>0</v>
      </c>
      <c r="E55" s="27">
        <v>7528.9000000000005</v>
      </c>
      <c r="F55" s="27">
        <v>0</v>
      </c>
      <c r="G55" s="27">
        <v>0</v>
      </c>
      <c r="H55" s="27">
        <v>7528.9000000000005</v>
      </c>
      <c r="J55" s="21" t="s">
        <v>583</v>
      </c>
      <c r="K55" s="27">
        <v>4798.880000000001</v>
      </c>
      <c r="L55" s="27">
        <v>685.55428571428581</v>
      </c>
    </row>
    <row r="56" spans="3:12">
      <c r="C56" s="21" t="s">
        <v>462</v>
      </c>
      <c r="D56" s="27">
        <v>0</v>
      </c>
      <c r="E56" s="27">
        <v>0</v>
      </c>
      <c r="F56" s="27">
        <v>0</v>
      </c>
      <c r="G56" s="27">
        <v>5226.5199999999995</v>
      </c>
      <c r="H56" s="27">
        <v>5226.5199999999995</v>
      </c>
      <c r="J56" s="21" t="s">
        <v>494</v>
      </c>
      <c r="K56" s="27">
        <v>9412.0300000000007</v>
      </c>
      <c r="L56" s="27">
        <v>553.64882352941186</v>
      </c>
    </row>
    <row r="57" spans="3:12">
      <c r="C57" s="21" t="s">
        <v>468</v>
      </c>
      <c r="D57" s="27">
        <v>0</v>
      </c>
      <c r="E57" s="27">
        <v>0</v>
      </c>
      <c r="F57" s="27">
        <v>1223.2199999999998</v>
      </c>
      <c r="G57" s="27">
        <v>0</v>
      </c>
      <c r="H57" s="27">
        <v>1223.2199999999998</v>
      </c>
      <c r="J57" s="21" t="s">
        <v>500</v>
      </c>
      <c r="K57" s="27">
        <v>24507.899999999998</v>
      </c>
      <c r="L57" s="27">
        <v>1225.395</v>
      </c>
    </row>
    <row r="58" spans="3:12">
      <c r="C58" s="21" t="s">
        <v>433</v>
      </c>
      <c r="D58" s="27">
        <v>15102.719999999998</v>
      </c>
      <c r="E58" s="27">
        <v>0</v>
      </c>
      <c r="F58" s="27">
        <v>0</v>
      </c>
      <c r="G58" s="27">
        <v>0</v>
      </c>
      <c r="H58" s="27">
        <v>15102.719999999998</v>
      </c>
      <c r="J58" s="21" t="s">
        <v>460</v>
      </c>
      <c r="K58" s="27">
        <v>8396.0000000000018</v>
      </c>
      <c r="L58" s="27">
        <v>763.27272727272748</v>
      </c>
    </row>
    <row r="59" spans="3:12">
      <c r="C59" s="21" t="s">
        <v>441</v>
      </c>
      <c r="D59" s="27">
        <v>0</v>
      </c>
      <c r="E59" s="27">
        <v>0</v>
      </c>
      <c r="F59" s="27">
        <v>0</v>
      </c>
      <c r="G59" s="27">
        <v>17920.099999999999</v>
      </c>
      <c r="H59" s="27">
        <v>17920.099999999999</v>
      </c>
      <c r="J59" s="21" t="s">
        <v>488</v>
      </c>
      <c r="K59" s="27">
        <v>7235.58</v>
      </c>
      <c r="L59" s="27">
        <v>482.37200000000001</v>
      </c>
    </row>
    <row r="60" spans="3:12">
      <c r="C60" s="21" t="s">
        <v>470</v>
      </c>
      <c r="D60" s="27">
        <v>0</v>
      </c>
      <c r="E60" s="27">
        <v>0</v>
      </c>
      <c r="F60" s="27">
        <v>25211.64</v>
      </c>
      <c r="G60" s="27">
        <v>0</v>
      </c>
      <c r="H60" s="27">
        <v>25211.64</v>
      </c>
      <c r="J60" s="21" t="s">
        <v>538</v>
      </c>
      <c r="K60" s="27">
        <v>8093.2800000000016</v>
      </c>
      <c r="L60" s="27">
        <v>735.75272727272738</v>
      </c>
    </row>
    <row r="61" spans="3:12">
      <c r="C61" s="21" t="s">
        <v>516</v>
      </c>
      <c r="D61" s="27">
        <v>0</v>
      </c>
      <c r="E61" s="27">
        <v>5676.96</v>
      </c>
      <c r="F61" s="27">
        <v>0</v>
      </c>
      <c r="G61" s="27">
        <v>0</v>
      </c>
      <c r="H61" s="27">
        <v>5676.96</v>
      </c>
      <c r="J61" s="21" t="s">
        <v>503</v>
      </c>
      <c r="K61" s="27">
        <v>8672.0399999999991</v>
      </c>
      <c r="L61" s="27">
        <v>1084.0049999999999</v>
      </c>
    </row>
    <row r="62" spans="3:12">
      <c r="C62" s="21" t="s">
        <v>527</v>
      </c>
      <c r="D62" s="27">
        <v>0</v>
      </c>
      <c r="E62" s="27">
        <v>13947.199999999999</v>
      </c>
      <c r="F62" s="27">
        <v>0</v>
      </c>
      <c r="G62" s="27">
        <v>0</v>
      </c>
      <c r="H62" s="27">
        <v>13947.199999999999</v>
      </c>
      <c r="J62" s="21" t="s">
        <v>509</v>
      </c>
      <c r="K62" s="27">
        <v>17905.2</v>
      </c>
      <c r="L62" s="27">
        <v>1193.68</v>
      </c>
    </row>
    <row r="63" spans="3:12">
      <c r="C63" s="21" t="s">
        <v>583</v>
      </c>
      <c r="D63" s="27">
        <v>0</v>
      </c>
      <c r="E63" s="27">
        <v>0</v>
      </c>
      <c r="F63" s="27">
        <v>4798.880000000001</v>
      </c>
      <c r="G63" s="27">
        <v>0</v>
      </c>
      <c r="H63" s="27">
        <v>4798.880000000001</v>
      </c>
      <c r="J63" s="21" t="s">
        <v>474</v>
      </c>
      <c r="K63" s="27">
        <v>19513.799999999996</v>
      </c>
      <c r="L63" s="27">
        <v>1147.8705882352938</v>
      </c>
    </row>
    <row r="64" spans="3:12">
      <c r="C64" s="21" t="s">
        <v>494</v>
      </c>
      <c r="D64" s="27">
        <v>9412.0300000000007</v>
      </c>
      <c r="E64" s="27">
        <v>0</v>
      </c>
      <c r="F64" s="27">
        <v>0</v>
      </c>
      <c r="G64" s="27">
        <v>0</v>
      </c>
      <c r="H64" s="27">
        <v>9412.0300000000007</v>
      </c>
      <c r="J64" s="21" t="s">
        <v>533</v>
      </c>
      <c r="K64" s="27">
        <v>11126.040000000005</v>
      </c>
      <c r="L64" s="27">
        <v>556.30200000000025</v>
      </c>
    </row>
    <row r="65" spans="3:13">
      <c r="C65" s="21" t="s">
        <v>500</v>
      </c>
      <c r="D65" s="27">
        <v>24507.899999999998</v>
      </c>
      <c r="E65" s="27">
        <v>0</v>
      </c>
      <c r="F65" s="27">
        <v>0</v>
      </c>
      <c r="G65" s="27">
        <v>0</v>
      </c>
      <c r="H65" s="27">
        <v>24507.899999999998</v>
      </c>
      <c r="J65" s="21" t="s">
        <v>518</v>
      </c>
      <c r="K65" s="27">
        <v>6873.5</v>
      </c>
      <c r="L65" s="27">
        <v>687.35</v>
      </c>
    </row>
    <row r="66" spans="3:13">
      <c r="C66" s="21" t="s">
        <v>460</v>
      </c>
      <c r="D66" s="27">
        <v>0</v>
      </c>
      <c r="E66" s="27">
        <v>0</v>
      </c>
      <c r="F66" s="27">
        <v>0</v>
      </c>
      <c r="G66" s="27">
        <v>8396.0000000000018</v>
      </c>
      <c r="H66" s="27">
        <v>8396.0000000000018</v>
      </c>
      <c r="J66" s="21" t="s">
        <v>567</v>
      </c>
      <c r="K66" s="27">
        <v>8124.7600000000011</v>
      </c>
      <c r="L66" s="27">
        <v>677.06333333333339</v>
      </c>
    </row>
    <row r="67" spans="3:13">
      <c r="C67" s="21" t="s">
        <v>488</v>
      </c>
      <c r="D67" s="27">
        <v>0</v>
      </c>
      <c r="E67" s="27">
        <v>0</v>
      </c>
      <c r="F67" s="27">
        <v>7235.58</v>
      </c>
      <c r="G67" s="27">
        <v>0</v>
      </c>
      <c r="H67" s="27">
        <v>7235.58</v>
      </c>
      <c r="J67" s="21" t="s">
        <v>492</v>
      </c>
      <c r="K67" s="27">
        <v>13778.880000000003</v>
      </c>
      <c r="L67" s="27">
        <v>1148.2400000000002</v>
      </c>
    </row>
    <row r="68" spans="3:13">
      <c r="C68" s="21" t="s">
        <v>538</v>
      </c>
      <c r="D68" s="27">
        <v>8093.2800000000016</v>
      </c>
      <c r="E68" s="27">
        <v>0</v>
      </c>
      <c r="F68" s="27">
        <v>0</v>
      </c>
      <c r="G68" s="27">
        <v>0</v>
      </c>
      <c r="H68" s="27">
        <v>8093.2800000000016</v>
      </c>
      <c r="J68" s="21" t="s">
        <v>511</v>
      </c>
      <c r="K68" s="27">
        <v>18267.960000000003</v>
      </c>
      <c r="L68" s="27">
        <v>730.71840000000009</v>
      </c>
    </row>
    <row r="69" spans="3:13">
      <c r="C69" s="21" t="s">
        <v>503</v>
      </c>
      <c r="D69" s="27">
        <v>0</v>
      </c>
      <c r="E69" s="27">
        <v>8672.0399999999991</v>
      </c>
      <c r="F69" s="27">
        <v>0</v>
      </c>
      <c r="G69" s="27">
        <v>0</v>
      </c>
      <c r="H69" s="27">
        <v>8672.0399999999991</v>
      </c>
      <c r="J69" s="21" t="s">
        <v>428</v>
      </c>
      <c r="K69" s="27">
        <v>14264.140000000001</v>
      </c>
      <c r="L69" s="27">
        <v>594.33916666666676</v>
      </c>
    </row>
    <row r="70" spans="3:13">
      <c r="C70" s="21" t="s">
        <v>509</v>
      </c>
      <c r="D70" s="27">
        <v>17905.2</v>
      </c>
      <c r="E70" s="27">
        <v>0</v>
      </c>
      <c r="F70" s="27">
        <v>0</v>
      </c>
      <c r="G70" s="27">
        <v>0</v>
      </c>
      <c r="H70" s="27">
        <v>17905.2</v>
      </c>
      <c r="J70" s="21" t="s">
        <v>490</v>
      </c>
      <c r="K70" s="27">
        <v>9306.14</v>
      </c>
      <c r="L70" s="27">
        <v>443.14952380952377</v>
      </c>
    </row>
    <row r="71" spans="3:13">
      <c r="C71" s="21" t="s">
        <v>474</v>
      </c>
      <c r="D71" s="27">
        <v>0</v>
      </c>
      <c r="E71" s="27">
        <v>0</v>
      </c>
      <c r="F71" s="27">
        <v>19513.799999999996</v>
      </c>
      <c r="G71" s="27">
        <v>0</v>
      </c>
      <c r="H71" s="27">
        <v>19513.799999999996</v>
      </c>
      <c r="J71" s="21" t="s">
        <v>1595</v>
      </c>
      <c r="K71" s="27">
        <v>689995.55999999854</v>
      </c>
      <c r="L71" s="27">
        <v>689.99555999999859</v>
      </c>
    </row>
    <row r="72" spans="3:13">
      <c r="C72" s="21" t="s">
        <v>533</v>
      </c>
      <c r="D72" s="27">
        <v>11126.040000000005</v>
      </c>
      <c r="E72" s="27">
        <v>0</v>
      </c>
      <c r="F72" s="27">
        <v>0</v>
      </c>
      <c r="G72" s="27">
        <v>0</v>
      </c>
      <c r="H72" s="27">
        <v>11126.040000000005</v>
      </c>
    </row>
    <row r="73" spans="3:13">
      <c r="C73" s="21" t="s">
        <v>518</v>
      </c>
      <c r="D73" s="27">
        <v>0</v>
      </c>
      <c r="E73" s="27">
        <v>0</v>
      </c>
      <c r="F73" s="27">
        <v>0</v>
      </c>
      <c r="G73" s="27">
        <v>6873.5</v>
      </c>
      <c r="H73" s="27">
        <v>6873.5</v>
      </c>
      <c r="J73" s="22" t="s">
        <v>1630</v>
      </c>
    </row>
    <row r="74" spans="3:13">
      <c r="C74" s="21" t="s">
        <v>567</v>
      </c>
      <c r="D74" s="27">
        <v>0</v>
      </c>
      <c r="E74" s="27">
        <v>8124.7600000000011</v>
      </c>
      <c r="F74" s="27">
        <v>0</v>
      </c>
      <c r="G74" s="27">
        <v>0</v>
      </c>
      <c r="H74" s="27">
        <v>8124.7600000000011</v>
      </c>
      <c r="J74" s="26" t="s">
        <v>1593</v>
      </c>
      <c r="K74" s="21" t="s">
        <v>1627</v>
      </c>
      <c r="M74" s="21"/>
    </row>
    <row r="75" spans="3:13">
      <c r="C75" s="21" t="s">
        <v>492</v>
      </c>
      <c r="D75" s="27">
        <v>0</v>
      </c>
      <c r="E75" s="27">
        <v>0</v>
      </c>
      <c r="F75" s="27">
        <v>13778.880000000003</v>
      </c>
      <c r="G75" s="27">
        <v>0</v>
      </c>
      <c r="H75" s="27">
        <v>13778.880000000003</v>
      </c>
      <c r="J75" s="21" t="s">
        <v>417</v>
      </c>
      <c r="K75" s="21">
        <v>8</v>
      </c>
      <c r="M75" s="21"/>
    </row>
    <row r="76" spans="3:13">
      <c r="C76" s="21" t="s">
        <v>511</v>
      </c>
      <c r="D76" s="27">
        <v>18267.960000000003</v>
      </c>
      <c r="E76" s="27">
        <v>0</v>
      </c>
      <c r="F76" s="27">
        <v>0</v>
      </c>
      <c r="G76" s="27">
        <v>0</v>
      </c>
      <c r="H76" s="27">
        <v>18267.960000000003</v>
      </c>
      <c r="J76" s="21" t="s">
        <v>476</v>
      </c>
      <c r="K76" s="21">
        <v>9</v>
      </c>
      <c r="M76" s="21"/>
    </row>
    <row r="77" spans="3:13">
      <c r="C77" s="21" t="s">
        <v>428</v>
      </c>
      <c r="D77" s="27">
        <v>0</v>
      </c>
      <c r="E77" s="27">
        <v>14264.140000000001</v>
      </c>
      <c r="F77" s="27">
        <v>0</v>
      </c>
      <c r="G77" s="27">
        <v>0</v>
      </c>
      <c r="H77" s="27">
        <v>14264.140000000001</v>
      </c>
      <c r="J77" s="21" t="s">
        <v>464</v>
      </c>
      <c r="K77" s="21">
        <v>21</v>
      </c>
    </row>
    <row r="78" spans="3:13">
      <c r="C78" s="21" t="s">
        <v>490</v>
      </c>
      <c r="D78" s="27">
        <v>0</v>
      </c>
      <c r="E78" s="27">
        <v>0</v>
      </c>
      <c r="F78" s="27">
        <v>0</v>
      </c>
      <c r="G78" s="27">
        <v>9306.14</v>
      </c>
      <c r="H78" s="27">
        <v>9306.14</v>
      </c>
      <c r="J78" s="21" t="s">
        <v>498</v>
      </c>
      <c r="K78" s="21">
        <v>14</v>
      </c>
    </row>
    <row r="79" spans="3:13">
      <c r="C79" s="21" t="s">
        <v>1595</v>
      </c>
      <c r="D79" s="27">
        <v>192147.47</v>
      </c>
      <c r="E79" s="27">
        <v>166170.66000000003</v>
      </c>
      <c r="F79" s="27">
        <v>180783.49999999997</v>
      </c>
      <c r="G79" s="27">
        <v>150893.93</v>
      </c>
      <c r="H79" s="27">
        <v>689995.55999999994</v>
      </c>
      <c r="J79" s="21" t="s">
        <v>447</v>
      </c>
      <c r="K79" s="21">
        <v>26</v>
      </c>
    </row>
    <row r="80" spans="3:13">
      <c r="C80" s="22" t="s">
        <v>1625</v>
      </c>
      <c r="J80" s="21" t="s">
        <v>551</v>
      </c>
      <c r="K80" s="21">
        <v>10</v>
      </c>
    </row>
    <row r="81" spans="3:11">
      <c r="C81" s="26" t="s">
        <v>1593</v>
      </c>
      <c r="D81" s="21" t="s">
        <v>1612</v>
      </c>
      <c r="J81" s="21" t="s">
        <v>431</v>
      </c>
      <c r="K81" s="21">
        <v>29</v>
      </c>
    </row>
    <row r="82" spans="3:11">
      <c r="C82" s="21" t="s">
        <v>1600</v>
      </c>
      <c r="D82" s="27">
        <v>66376.39</v>
      </c>
      <c r="J82" s="21" t="s">
        <v>451</v>
      </c>
      <c r="K82" s="21">
        <v>13</v>
      </c>
    </row>
    <row r="83" spans="3:11">
      <c r="C83" s="21" t="s">
        <v>1601</v>
      </c>
      <c r="D83" s="27">
        <v>51459.270000000004</v>
      </c>
      <c r="J83" s="21" t="s">
        <v>524</v>
      </c>
      <c r="K83" s="21">
        <v>15</v>
      </c>
    </row>
    <row r="84" spans="3:11">
      <c r="C84" s="21" t="s">
        <v>1602</v>
      </c>
      <c r="D84" s="27">
        <v>47828.73</v>
      </c>
      <c r="J84" s="21" t="s">
        <v>420</v>
      </c>
      <c r="K84" s="21">
        <v>40</v>
      </c>
    </row>
    <row r="85" spans="3:11">
      <c r="C85" s="21" t="s">
        <v>1603</v>
      </c>
      <c r="D85" s="27">
        <v>57519.059999999983</v>
      </c>
      <c r="J85" s="21" t="s">
        <v>453</v>
      </c>
      <c r="K85" s="21">
        <v>23</v>
      </c>
    </row>
    <row r="86" spans="3:11">
      <c r="C86" s="21" t="s">
        <v>1604</v>
      </c>
      <c r="D86" s="27">
        <v>64527.739999999983</v>
      </c>
      <c r="J86" s="21" t="s">
        <v>484</v>
      </c>
      <c r="K86" s="21">
        <v>10</v>
      </c>
    </row>
    <row r="87" spans="3:11">
      <c r="C87" s="21" t="s">
        <v>1605</v>
      </c>
      <c r="D87" s="27">
        <v>48771.179999999993</v>
      </c>
      <c r="J87" s="21" t="s">
        <v>563</v>
      </c>
      <c r="K87" s="21">
        <v>13</v>
      </c>
    </row>
    <row r="88" spans="3:11">
      <c r="C88" s="21" t="s">
        <v>1606</v>
      </c>
      <c r="D88" s="27">
        <v>71366.39</v>
      </c>
      <c r="J88" s="21" t="s">
        <v>521</v>
      </c>
      <c r="K88" s="21">
        <v>30</v>
      </c>
    </row>
    <row r="89" spans="3:11">
      <c r="C89" s="21" t="s">
        <v>1607</v>
      </c>
      <c r="D89" s="27">
        <v>63436.740000000005</v>
      </c>
      <c r="J89" s="21" t="s">
        <v>435</v>
      </c>
      <c r="K89" s="21">
        <v>10</v>
      </c>
    </row>
    <row r="90" spans="3:11">
      <c r="C90" s="21" t="s">
        <v>1608</v>
      </c>
      <c r="D90" s="27">
        <v>70603.749999999985</v>
      </c>
      <c r="J90" s="21" t="s">
        <v>479</v>
      </c>
      <c r="K90" s="21">
        <v>20</v>
      </c>
    </row>
    <row r="91" spans="3:11">
      <c r="C91" s="21" t="s">
        <v>1609</v>
      </c>
      <c r="D91" s="27">
        <v>47063.220000000008</v>
      </c>
      <c r="J91" s="21" t="s">
        <v>579</v>
      </c>
      <c r="K91" s="21">
        <v>7</v>
      </c>
    </row>
    <row r="92" spans="3:11">
      <c r="C92" s="21" t="s">
        <v>1610</v>
      </c>
      <c r="D92" s="27">
        <v>38224.370000000003</v>
      </c>
      <c r="J92" s="21" t="s">
        <v>486</v>
      </c>
      <c r="K92" s="21">
        <v>12</v>
      </c>
    </row>
    <row r="93" spans="3:11">
      <c r="C93" s="21" t="s">
        <v>1611</v>
      </c>
      <c r="D93" s="27">
        <v>62818.720000000001</v>
      </c>
      <c r="J93" s="21" t="s">
        <v>425</v>
      </c>
      <c r="K93" s="21">
        <v>7</v>
      </c>
    </row>
    <row r="94" spans="3:11">
      <c r="C94" s="21" t="s">
        <v>1595</v>
      </c>
      <c r="D94" s="27">
        <v>689995.55999999994</v>
      </c>
      <c r="J94" s="21" t="s">
        <v>574</v>
      </c>
      <c r="K94" s="21">
        <v>9</v>
      </c>
    </row>
    <row r="95" spans="3:11">
      <c r="J95" s="21" t="s">
        <v>445</v>
      </c>
      <c r="K95" s="21">
        <v>11</v>
      </c>
    </row>
    <row r="96" spans="3:11">
      <c r="J96" s="21" t="s">
        <v>505</v>
      </c>
      <c r="K96" s="21">
        <v>19</v>
      </c>
    </row>
    <row r="97" spans="3:11">
      <c r="C97" s="26" t="s">
        <v>1593</v>
      </c>
      <c r="D97" s="21" t="s">
        <v>1616</v>
      </c>
      <c r="J97" s="21" t="s">
        <v>437</v>
      </c>
      <c r="K97" s="21">
        <v>7</v>
      </c>
    </row>
    <row r="98" spans="3:11">
      <c r="C98" s="21" t="s">
        <v>418</v>
      </c>
      <c r="D98" s="27">
        <v>711.65729629629629</v>
      </c>
      <c r="J98" s="21" t="s">
        <v>423</v>
      </c>
      <c r="K98" s="21">
        <v>20</v>
      </c>
    </row>
    <row r="99" spans="3:11">
      <c r="C99" s="21" t="s">
        <v>429</v>
      </c>
      <c r="D99" s="27">
        <v>728.81868421052559</v>
      </c>
      <c r="J99" s="21" t="s">
        <v>540</v>
      </c>
      <c r="K99" s="21">
        <v>13</v>
      </c>
    </row>
    <row r="100" spans="3:11">
      <c r="C100" s="21" t="s">
        <v>421</v>
      </c>
      <c r="D100" s="27">
        <v>711.74606299212689</v>
      </c>
      <c r="J100" s="21" t="s">
        <v>507</v>
      </c>
      <c r="K100" s="21">
        <v>10</v>
      </c>
    </row>
    <row r="101" spans="3:11">
      <c r="C101" s="21" t="s">
        <v>426</v>
      </c>
      <c r="D101" s="27">
        <v>608.44326612903319</v>
      </c>
      <c r="J101" s="21" t="s">
        <v>514</v>
      </c>
      <c r="K101" s="21">
        <v>10</v>
      </c>
    </row>
    <row r="102" spans="3:11">
      <c r="C102" s="21" t="s">
        <v>1595</v>
      </c>
      <c r="D102" s="27">
        <v>689.99555999999791</v>
      </c>
      <c r="J102" s="21" t="s">
        <v>443</v>
      </c>
      <c r="K102" s="21">
        <v>8</v>
      </c>
    </row>
    <row r="103" spans="3:11">
      <c r="J103" s="21" t="s">
        <v>547</v>
      </c>
      <c r="K103" s="21">
        <v>10</v>
      </c>
    </row>
    <row r="104" spans="3:11">
      <c r="J104" s="21" t="s">
        <v>455</v>
      </c>
      <c r="K104" s="21">
        <v>7</v>
      </c>
    </row>
    <row r="105" spans="3:11">
      <c r="J105" s="21" t="s">
        <v>560</v>
      </c>
      <c r="K105" s="21">
        <v>8</v>
      </c>
    </row>
    <row r="106" spans="3:11">
      <c r="J106" s="21" t="s">
        <v>496</v>
      </c>
      <c r="K106" s="21">
        <v>11</v>
      </c>
    </row>
    <row r="107" spans="3:11">
      <c r="J107" s="21" t="s">
        <v>439</v>
      </c>
      <c r="K107" s="21">
        <v>11</v>
      </c>
    </row>
    <row r="108" spans="3:11">
      <c r="J108" s="21" t="s">
        <v>457</v>
      </c>
      <c r="K108" s="21">
        <v>11</v>
      </c>
    </row>
    <row r="109" spans="3:11">
      <c r="J109" s="21" t="s">
        <v>570</v>
      </c>
      <c r="K109" s="21">
        <v>7</v>
      </c>
    </row>
    <row r="110" spans="3:11">
      <c r="J110" s="21" t="s">
        <v>577</v>
      </c>
      <c r="K110" s="21">
        <v>11</v>
      </c>
    </row>
    <row r="111" spans="3:11">
      <c r="J111" s="21" t="s">
        <v>472</v>
      </c>
      <c r="K111" s="21">
        <v>28</v>
      </c>
    </row>
    <row r="112" spans="3:11">
      <c r="J112" s="21" t="s">
        <v>449</v>
      </c>
      <c r="K112" s="21">
        <v>8</v>
      </c>
    </row>
    <row r="113" spans="10:11">
      <c r="J113" s="21" t="s">
        <v>531</v>
      </c>
      <c r="K113" s="21">
        <v>16</v>
      </c>
    </row>
    <row r="114" spans="10:11">
      <c r="J114" s="21" t="s">
        <v>554</v>
      </c>
      <c r="K114" s="21">
        <v>17</v>
      </c>
    </row>
    <row r="115" spans="10:11">
      <c r="J115" s="21" t="s">
        <v>535</v>
      </c>
      <c r="K115" s="21">
        <v>10</v>
      </c>
    </row>
    <row r="116" spans="10:11">
      <c r="J116" s="21" t="s">
        <v>558</v>
      </c>
      <c r="K116" s="21">
        <v>19</v>
      </c>
    </row>
    <row r="117" spans="10:11">
      <c r="J117" s="21" t="s">
        <v>482</v>
      </c>
      <c r="K117" s="21">
        <v>21</v>
      </c>
    </row>
    <row r="118" spans="10:11">
      <c r="J118" s="21" t="s">
        <v>462</v>
      </c>
      <c r="K118" s="21">
        <v>15</v>
      </c>
    </row>
    <row r="119" spans="10:11">
      <c r="J119" s="21" t="s">
        <v>468</v>
      </c>
      <c r="K119" s="21">
        <v>7</v>
      </c>
    </row>
    <row r="120" spans="10:11">
      <c r="J120" s="21" t="s">
        <v>433</v>
      </c>
      <c r="K120" s="21">
        <v>29</v>
      </c>
    </row>
    <row r="121" spans="10:11">
      <c r="J121" s="21" t="s">
        <v>441</v>
      </c>
      <c r="K121" s="21">
        <v>23</v>
      </c>
    </row>
    <row r="122" spans="10:11">
      <c r="J122" s="21" t="s">
        <v>470</v>
      </c>
      <c r="K122" s="21">
        <v>38</v>
      </c>
    </row>
    <row r="123" spans="10:11">
      <c r="J123" s="21" t="s">
        <v>516</v>
      </c>
      <c r="K123" s="21">
        <v>5</v>
      </c>
    </row>
    <row r="124" spans="10:11">
      <c r="J124" s="21" t="s">
        <v>527</v>
      </c>
      <c r="K124" s="21">
        <v>19</v>
      </c>
    </row>
    <row r="125" spans="10:11">
      <c r="J125" s="21" t="s">
        <v>583</v>
      </c>
      <c r="K125" s="21">
        <v>7</v>
      </c>
    </row>
    <row r="126" spans="10:11">
      <c r="J126" s="21" t="s">
        <v>494</v>
      </c>
      <c r="K126" s="21">
        <v>17</v>
      </c>
    </row>
    <row r="127" spans="10:11">
      <c r="J127" s="21" t="s">
        <v>500</v>
      </c>
      <c r="K127" s="21">
        <v>20</v>
      </c>
    </row>
    <row r="128" spans="10:11">
      <c r="J128" s="21" t="s">
        <v>460</v>
      </c>
      <c r="K128" s="21">
        <v>11</v>
      </c>
    </row>
    <row r="129" spans="10:11">
      <c r="J129" s="21" t="s">
        <v>488</v>
      </c>
      <c r="K129" s="21">
        <v>15</v>
      </c>
    </row>
    <row r="130" spans="10:11">
      <c r="J130" s="21" t="s">
        <v>538</v>
      </c>
      <c r="K130" s="21">
        <v>11</v>
      </c>
    </row>
    <row r="131" spans="10:11">
      <c r="J131" s="21" t="s">
        <v>503</v>
      </c>
      <c r="K131" s="21">
        <v>8</v>
      </c>
    </row>
    <row r="132" spans="10:11">
      <c r="J132" s="21" t="s">
        <v>509</v>
      </c>
      <c r="K132" s="21">
        <v>15</v>
      </c>
    </row>
    <row r="133" spans="10:11">
      <c r="J133" s="21" t="s">
        <v>474</v>
      </c>
      <c r="K133" s="21">
        <v>17</v>
      </c>
    </row>
    <row r="134" spans="10:11">
      <c r="J134" s="21" t="s">
        <v>533</v>
      </c>
      <c r="K134" s="21">
        <v>20</v>
      </c>
    </row>
    <row r="135" spans="10:11">
      <c r="J135" s="21" t="s">
        <v>518</v>
      </c>
      <c r="K135" s="21">
        <v>10</v>
      </c>
    </row>
    <row r="136" spans="10:11">
      <c r="J136" s="21" t="s">
        <v>567</v>
      </c>
      <c r="K136" s="21">
        <v>12</v>
      </c>
    </row>
    <row r="137" spans="10:11">
      <c r="J137" s="21" t="s">
        <v>492</v>
      </c>
      <c r="K137" s="21">
        <v>12</v>
      </c>
    </row>
    <row r="138" spans="10:11">
      <c r="J138" s="21" t="s">
        <v>511</v>
      </c>
      <c r="K138" s="21">
        <v>25</v>
      </c>
    </row>
    <row r="139" spans="10:11">
      <c r="J139" s="21" t="s">
        <v>428</v>
      </c>
      <c r="K139" s="21">
        <v>24</v>
      </c>
    </row>
    <row r="140" spans="10:11">
      <c r="J140" s="21" t="s">
        <v>490</v>
      </c>
      <c r="K140" s="21">
        <v>21</v>
      </c>
    </row>
    <row r="141" spans="10:11">
      <c r="J141" s="21" t="s">
        <v>1595</v>
      </c>
      <c r="K141" s="21">
        <v>1000</v>
      </c>
    </row>
    <row r="142" spans="10:11" ht="14.65" thickBot="1"/>
    <row r="143" spans="10:11" ht="14.65" thickBot="1">
      <c r="J143" s="23" t="s">
        <v>1635</v>
      </c>
    </row>
    <row r="144" spans="10:11">
      <c r="J144" s="26" t="s">
        <v>1593</v>
      </c>
      <c r="K144" s="21" t="s">
        <v>1636</v>
      </c>
    </row>
    <row r="145" spans="10:11">
      <c r="J145" s="21" t="s">
        <v>417</v>
      </c>
      <c r="K145" s="27">
        <v>1354.3999999999999</v>
      </c>
    </row>
    <row r="146" spans="10:11">
      <c r="J146" s="21" t="s">
        <v>476</v>
      </c>
      <c r="K146" s="27">
        <v>2500.7400000000007</v>
      </c>
    </row>
    <row r="147" spans="10:11">
      <c r="J147" s="21" t="s">
        <v>464</v>
      </c>
      <c r="K147" s="27">
        <v>7506.2099999999973</v>
      </c>
    </row>
    <row r="148" spans="10:11">
      <c r="J148" s="21" t="s">
        <v>498</v>
      </c>
      <c r="K148" s="27">
        <v>5431.5599999999986</v>
      </c>
    </row>
    <row r="149" spans="10:11">
      <c r="J149" s="21" t="s">
        <v>447</v>
      </c>
      <c r="K149" s="27">
        <v>7896.1200000000017</v>
      </c>
    </row>
    <row r="150" spans="10:11">
      <c r="J150" s="21" t="s">
        <v>551</v>
      </c>
      <c r="K150" s="27">
        <v>4292.9000000000005</v>
      </c>
    </row>
    <row r="151" spans="10:11">
      <c r="J151" s="21" t="s">
        <v>431</v>
      </c>
      <c r="K151" s="27">
        <v>8255.0799999999981</v>
      </c>
    </row>
    <row r="152" spans="10:11">
      <c r="J152" s="21" t="s">
        <v>451</v>
      </c>
      <c r="K152" s="27">
        <v>3045.7300000000009</v>
      </c>
    </row>
    <row r="153" spans="10:11">
      <c r="J153" s="21" t="s">
        <v>524</v>
      </c>
      <c r="K153" s="27">
        <v>3595.4999999999991</v>
      </c>
    </row>
    <row r="154" spans="10:11">
      <c r="J154" s="21" t="s">
        <v>420</v>
      </c>
      <c r="K154" s="27">
        <v>15977.269999999991</v>
      </c>
    </row>
    <row r="155" spans="10:11">
      <c r="J155" s="21" t="s">
        <v>453</v>
      </c>
      <c r="K155" s="27">
        <v>6746.760000000002</v>
      </c>
    </row>
    <row r="156" spans="10:11">
      <c r="J156" s="21" t="s">
        <v>484</v>
      </c>
      <c r="K156" s="27">
        <v>305.89999999999998</v>
      </c>
    </row>
    <row r="157" spans="10:11">
      <c r="J157" s="21" t="s">
        <v>563</v>
      </c>
      <c r="K157" s="27">
        <v>4392.83</v>
      </c>
    </row>
    <row r="158" spans="10:11">
      <c r="J158" s="21" t="s">
        <v>521</v>
      </c>
      <c r="K158" s="27">
        <v>5825.819999999997</v>
      </c>
    </row>
    <row r="159" spans="10:11">
      <c r="J159" s="21" t="s">
        <v>435</v>
      </c>
      <c r="K159" s="27">
        <v>1468.4999999999998</v>
      </c>
    </row>
    <row r="160" spans="10:11">
      <c r="J160" s="21" t="s">
        <v>479</v>
      </c>
      <c r="K160" s="27">
        <v>8248.9900000000016</v>
      </c>
    </row>
    <row r="161" spans="10:11">
      <c r="J161" s="21" t="s">
        <v>579</v>
      </c>
      <c r="K161" s="27">
        <v>1590.82</v>
      </c>
    </row>
    <row r="162" spans="10:11">
      <c r="J162" s="21" t="s">
        <v>486</v>
      </c>
      <c r="K162" s="27">
        <v>4470.6000000000013</v>
      </c>
    </row>
    <row r="163" spans="10:11">
      <c r="J163" s="21" t="s">
        <v>425</v>
      </c>
      <c r="K163" s="27">
        <v>669.82999999999993</v>
      </c>
    </row>
    <row r="164" spans="10:11">
      <c r="J164" s="21" t="s">
        <v>574</v>
      </c>
      <c r="K164" s="27">
        <v>3502.7999999999993</v>
      </c>
    </row>
    <row r="165" spans="10:11">
      <c r="J165" s="21" t="s">
        <v>445</v>
      </c>
      <c r="K165" s="27">
        <v>1256.2000000000003</v>
      </c>
    </row>
    <row r="166" spans="10:11">
      <c r="J166" s="21" t="s">
        <v>505</v>
      </c>
      <c r="K166" s="27">
        <v>7632.2699999999977</v>
      </c>
    </row>
    <row r="167" spans="10:11">
      <c r="J167" s="21" t="s">
        <v>437</v>
      </c>
      <c r="K167" s="27">
        <v>2275.0699999999997</v>
      </c>
    </row>
    <row r="168" spans="10:11">
      <c r="J168" s="21" t="s">
        <v>423</v>
      </c>
      <c r="K168" s="27">
        <v>1851.8399999999997</v>
      </c>
    </row>
    <row r="169" spans="10:11">
      <c r="J169" s="21" t="s">
        <v>540</v>
      </c>
      <c r="K169" s="27">
        <v>3908.8399999999992</v>
      </c>
    </row>
    <row r="170" spans="10:11">
      <c r="J170" s="21" t="s">
        <v>507</v>
      </c>
      <c r="K170" s="27">
        <v>1593.3</v>
      </c>
    </row>
    <row r="171" spans="10:11">
      <c r="J171" s="21" t="s">
        <v>514</v>
      </c>
      <c r="K171" s="27">
        <v>651.5999999999998</v>
      </c>
    </row>
    <row r="172" spans="10:11">
      <c r="J172" s="21" t="s">
        <v>443</v>
      </c>
      <c r="K172" s="27">
        <v>1276.8</v>
      </c>
    </row>
    <row r="173" spans="10:11">
      <c r="J173" s="21" t="s">
        <v>547</v>
      </c>
      <c r="K173" s="27">
        <v>269.90000000000003</v>
      </c>
    </row>
    <row r="174" spans="10:11">
      <c r="J174" s="21" t="s">
        <v>455</v>
      </c>
      <c r="K174" s="27">
        <v>3058.2299999999996</v>
      </c>
    </row>
    <row r="175" spans="10:11">
      <c r="J175" s="21" t="s">
        <v>560</v>
      </c>
      <c r="K175" s="27">
        <v>447.92</v>
      </c>
    </row>
    <row r="176" spans="10:11">
      <c r="J176" s="21" t="s">
        <v>496</v>
      </c>
      <c r="K176" s="27">
        <v>5019.0799999999981</v>
      </c>
    </row>
    <row r="177" spans="10:11">
      <c r="J177" s="21" t="s">
        <v>439</v>
      </c>
      <c r="K177" s="27">
        <v>3851.4300000000007</v>
      </c>
    </row>
    <row r="178" spans="10:11">
      <c r="J178" s="21" t="s">
        <v>457</v>
      </c>
      <c r="K178" s="27">
        <v>4239.07</v>
      </c>
    </row>
    <row r="179" spans="10:11">
      <c r="J179" s="21" t="s">
        <v>570</v>
      </c>
      <c r="K179" s="27">
        <v>1546.3700000000001</v>
      </c>
    </row>
    <row r="180" spans="10:11">
      <c r="J180" s="21" t="s">
        <v>577</v>
      </c>
      <c r="K180" s="27">
        <v>4920.7400000000007</v>
      </c>
    </row>
    <row r="181" spans="10:11">
      <c r="J181" s="21" t="s">
        <v>472</v>
      </c>
      <c r="K181" s="27">
        <v>5338.32</v>
      </c>
    </row>
    <row r="182" spans="10:11">
      <c r="J182" s="21" t="s">
        <v>449</v>
      </c>
      <c r="K182" s="27">
        <v>1271.4400000000003</v>
      </c>
    </row>
    <row r="183" spans="10:11">
      <c r="J183" s="21" t="s">
        <v>531</v>
      </c>
      <c r="K183" s="27">
        <v>5986.5599999999986</v>
      </c>
    </row>
    <row r="184" spans="10:11">
      <c r="J184" s="21" t="s">
        <v>554</v>
      </c>
      <c r="K184" s="27">
        <v>1972.4500000000003</v>
      </c>
    </row>
    <row r="185" spans="10:11">
      <c r="J185" s="21" t="s">
        <v>535</v>
      </c>
      <c r="K185" s="27">
        <v>4524.2</v>
      </c>
    </row>
    <row r="186" spans="10:11">
      <c r="J186" s="21" t="s">
        <v>558</v>
      </c>
      <c r="K186" s="27">
        <v>1620.1999999999994</v>
      </c>
    </row>
    <row r="187" spans="10:11">
      <c r="J187" s="21" t="s">
        <v>482</v>
      </c>
      <c r="K187" s="27">
        <v>3179.4900000000007</v>
      </c>
    </row>
    <row r="188" spans="10:11">
      <c r="J188" s="21" t="s">
        <v>462</v>
      </c>
      <c r="K188" s="27">
        <v>2063.1</v>
      </c>
    </row>
    <row r="189" spans="10:11">
      <c r="J189" s="21" t="s">
        <v>468</v>
      </c>
      <c r="K189" s="27">
        <v>450.65999999999997</v>
      </c>
    </row>
    <row r="190" spans="10:11">
      <c r="J190" s="21" t="s">
        <v>433</v>
      </c>
      <c r="K190" s="27">
        <v>5971.2999999999993</v>
      </c>
    </row>
    <row r="191" spans="10:11">
      <c r="J191" s="21" t="s">
        <v>441</v>
      </c>
      <c r="K191" s="27">
        <v>6454.5399999999981</v>
      </c>
    </row>
    <row r="192" spans="10:11">
      <c r="J192" s="21" t="s">
        <v>470</v>
      </c>
      <c r="K192" s="27">
        <v>10025.709999999999</v>
      </c>
    </row>
    <row r="193" spans="10:11">
      <c r="J193" s="21" t="s">
        <v>516</v>
      </c>
      <c r="K193" s="27">
        <v>1774.05</v>
      </c>
    </row>
    <row r="194" spans="10:11">
      <c r="J194" s="21" t="s">
        <v>527</v>
      </c>
      <c r="K194" s="27">
        <v>5760.7999999999984</v>
      </c>
    </row>
    <row r="195" spans="10:11">
      <c r="J195" s="21" t="s">
        <v>583</v>
      </c>
      <c r="K195" s="27">
        <v>2099.5100000000002</v>
      </c>
    </row>
    <row r="196" spans="10:11">
      <c r="J196" s="21" t="s">
        <v>494</v>
      </c>
      <c r="K196" s="27">
        <v>3408.6300000000006</v>
      </c>
    </row>
    <row r="197" spans="10:11">
      <c r="J197" s="21" t="s">
        <v>500</v>
      </c>
      <c r="K197" s="27">
        <v>8414.6999999999953</v>
      </c>
    </row>
    <row r="198" spans="10:11">
      <c r="J198" s="21" t="s">
        <v>460</v>
      </c>
      <c r="K198" s="27">
        <v>3694.2400000000002</v>
      </c>
    </row>
    <row r="199" spans="10:11">
      <c r="J199" s="21" t="s">
        <v>488</v>
      </c>
      <c r="K199" s="27">
        <v>3347.6600000000008</v>
      </c>
    </row>
    <row r="200" spans="10:11">
      <c r="J200" s="21" t="s">
        <v>538</v>
      </c>
      <c r="K200" s="27">
        <v>3709.420000000001</v>
      </c>
    </row>
    <row r="201" spans="10:11">
      <c r="J201" s="21" t="s">
        <v>503</v>
      </c>
      <c r="K201" s="27">
        <v>3854.2399999999989</v>
      </c>
    </row>
    <row r="202" spans="10:11">
      <c r="J202" s="21" t="s">
        <v>509</v>
      </c>
      <c r="K202" s="27">
        <v>6245.9999999999982</v>
      </c>
    </row>
    <row r="203" spans="10:11">
      <c r="J203" s="21" t="s">
        <v>474</v>
      </c>
      <c r="K203" s="27">
        <v>7371.8800000000019</v>
      </c>
    </row>
    <row r="204" spans="10:11">
      <c r="J204" s="21" t="s">
        <v>533</v>
      </c>
      <c r="K204" s="27">
        <v>5221.840000000002</v>
      </c>
    </row>
    <row r="205" spans="10:11">
      <c r="J205" s="21" t="s">
        <v>518</v>
      </c>
      <c r="K205" s="27">
        <v>2749.4</v>
      </c>
    </row>
    <row r="206" spans="10:11">
      <c r="J206" s="21" t="s">
        <v>567</v>
      </c>
      <c r="K206" s="27">
        <v>3482.0400000000004</v>
      </c>
    </row>
    <row r="207" spans="10:11">
      <c r="J207" s="21" t="s">
        <v>492</v>
      </c>
      <c r="K207" s="27">
        <v>5167.0800000000008</v>
      </c>
    </row>
    <row r="208" spans="10:11">
      <c r="J208" s="21" t="s">
        <v>511</v>
      </c>
      <c r="K208" s="27">
        <v>7196.8500000000022</v>
      </c>
    </row>
    <row r="209" spans="10:11">
      <c r="J209" s="21" t="s">
        <v>428</v>
      </c>
      <c r="K209" s="27">
        <v>4967.3599999999979</v>
      </c>
    </row>
    <row r="210" spans="10:11">
      <c r="J210" s="21" t="s">
        <v>490</v>
      </c>
      <c r="K210" s="27">
        <v>4353.38</v>
      </c>
    </row>
    <row r="211" spans="10:11">
      <c r="J211" s="21" t="s">
        <v>1595</v>
      </c>
      <c r="K211" s="27">
        <v>272554.06999999995</v>
      </c>
    </row>
  </sheetData>
  <mergeCells count="3">
    <mergeCell ref="C2:E2"/>
    <mergeCell ref="J2:L2"/>
    <mergeCell ref="N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3453-5257-4A36-A169-7A830AD0E41F}">
  <dimension ref="A1:M1001"/>
  <sheetViews>
    <sheetView zoomScale="90" zoomScaleNormal="90" workbookViewId="0">
      <selection activeCell="M2" sqref="M2"/>
    </sheetView>
  </sheetViews>
  <sheetFormatPr defaultRowHeight="14.25"/>
  <cols>
    <col min="1" max="1" width="11.73046875" style="5" bestFit="1" customWidth="1"/>
    <col min="2" max="2" width="10.33203125" style="5" bestFit="1" customWidth="1"/>
    <col min="3" max="3" width="8.73046875" style="5" bestFit="1" customWidth="1"/>
    <col min="4" max="4" width="17.46484375" style="5" bestFit="1" customWidth="1"/>
    <col min="5" max="5" width="7.46484375" style="5" bestFit="1" customWidth="1"/>
    <col min="6" max="6" width="11.3984375" style="5" bestFit="1" customWidth="1"/>
    <col min="7" max="7" width="14" style="5" bestFit="1" customWidth="1"/>
    <col min="8" max="8" width="17.59765625" style="5" bestFit="1" customWidth="1"/>
    <col min="9" max="9" width="16.19921875" style="5" bestFit="1" customWidth="1"/>
    <col min="10" max="10" width="27.53125" style="5" bestFit="1" customWidth="1"/>
    <col min="11" max="11" width="9.53125" style="5" bestFit="1" customWidth="1"/>
    <col min="12" max="12" width="18.6640625" style="5" bestFit="1" customWidth="1"/>
    <col min="13" max="13" width="12.06640625" style="5" bestFit="1" customWidth="1"/>
    <col min="14" max="16384" width="9.06640625" style="5"/>
  </cols>
  <sheetData>
    <row r="1" spans="1:13">
      <c r="A1" s="2" t="s">
        <v>586</v>
      </c>
      <c r="B1" s="2" t="s">
        <v>4</v>
      </c>
      <c r="C1" s="2" t="s">
        <v>412</v>
      </c>
      <c r="D1" s="2" t="s">
        <v>587</v>
      </c>
      <c r="E1" s="2" t="s">
        <v>588</v>
      </c>
      <c r="F1" s="2" t="s">
        <v>589</v>
      </c>
      <c r="G1" s="2" t="s">
        <v>1619</v>
      </c>
      <c r="H1" s="11" t="s">
        <v>1617</v>
      </c>
      <c r="I1" s="11" t="s">
        <v>1618</v>
      </c>
      <c r="J1" s="11" t="s">
        <v>413</v>
      </c>
      <c r="K1" s="11" t="s">
        <v>414</v>
      </c>
      <c r="L1" s="11" t="s">
        <v>5</v>
      </c>
      <c r="M1" s="11" t="s">
        <v>6</v>
      </c>
    </row>
    <row r="2" spans="1:13">
      <c r="A2" s="5" t="s">
        <v>590</v>
      </c>
      <c r="B2" s="5" t="s">
        <v>408</v>
      </c>
      <c r="C2" s="5" t="s">
        <v>539</v>
      </c>
      <c r="D2" s="6">
        <v>45529.526655092603</v>
      </c>
      <c r="E2" s="5">
        <v>1</v>
      </c>
      <c r="F2" s="5">
        <v>300.68</v>
      </c>
      <c r="G2" s="5">
        <v>300.68</v>
      </c>
      <c r="H2" s="6" t="str">
        <f t="shared" ref="H2:H65" si="0">TEXT(D2,"mmm")</f>
        <v>Aug</v>
      </c>
      <c r="I2" s="5" t="str">
        <f t="shared" ref="I2:I65" si="1">TEXT(D2, "yyyy")</f>
        <v>2024</v>
      </c>
      <c r="J2" s="12" t="str">
        <f>VLOOKUP(C2, Products!$A$1:$D$101, 2, FALSE)</f>
        <v>ComfortLiving Bluetooth Speaker</v>
      </c>
      <c r="K2" s="5" t="str">
        <f>VLOOKUP(C2,Products!$A$1:$D$101,3,FALSE)</f>
        <v>Electronics</v>
      </c>
      <c r="L2" s="5" t="str">
        <f>VLOOKUP(B2,Customers!$A$1:$D$201,2,FALSE)</f>
        <v>Andrea Jenkins</v>
      </c>
      <c r="M2" s="5" t="str">
        <f>VLOOKUP(B2,Customers!$A$1:$D$201,3,FALSE)</f>
        <v>Europe</v>
      </c>
    </row>
    <row r="3" spans="1:13">
      <c r="A3" s="5" t="s">
        <v>591</v>
      </c>
      <c r="B3" s="5" t="s">
        <v>302</v>
      </c>
      <c r="C3" s="5" t="s">
        <v>539</v>
      </c>
      <c r="D3" s="6">
        <v>45439.933263888888</v>
      </c>
      <c r="E3" s="5">
        <v>1</v>
      </c>
      <c r="F3" s="5">
        <v>300.68</v>
      </c>
      <c r="G3" s="5">
        <v>300.68</v>
      </c>
      <c r="H3" s="6" t="str">
        <f t="shared" si="0"/>
        <v>May</v>
      </c>
      <c r="I3" s="5" t="str">
        <f t="shared" si="1"/>
        <v>2024</v>
      </c>
      <c r="J3" s="12" t="str">
        <f>VLOOKUP(C3, Products!$A$1:$D$101, 2, FALSE)</f>
        <v>ComfortLiving Bluetooth Speaker</v>
      </c>
      <c r="K3" s="5" t="str">
        <f>VLOOKUP(C3,Products!$A$1:$D$101,3,FALSE)</f>
        <v>Electronics</v>
      </c>
      <c r="L3" s="5" t="str">
        <f>VLOOKUP(B3,Customers!$A$1:$D$201,2,FALSE)</f>
        <v>Brittany Harvey</v>
      </c>
      <c r="M3" s="5" t="str">
        <f>VLOOKUP(B3,Customers!$A$1:$D$201,3,FALSE)</f>
        <v>Asia</v>
      </c>
    </row>
    <row r="4" spans="1:13">
      <c r="A4" s="5" t="s">
        <v>592</v>
      </c>
      <c r="B4" s="5" t="s">
        <v>264</v>
      </c>
      <c r="C4" s="5" t="s">
        <v>539</v>
      </c>
      <c r="D4" s="6">
        <v>45407.318692129629</v>
      </c>
      <c r="E4" s="5">
        <v>1</v>
      </c>
      <c r="F4" s="5">
        <v>300.68</v>
      </c>
      <c r="G4" s="5">
        <v>300.68</v>
      </c>
      <c r="H4" s="6" t="str">
        <f t="shared" si="0"/>
        <v>Apr</v>
      </c>
      <c r="I4" s="5" t="str">
        <f t="shared" si="1"/>
        <v>2024</v>
      </c>
      <c r="J4" s="12" t="str">
        <f>VLOOKUP(C4, Products!$A$1:$D$101, 2, FALSE)</f>
        <v>ComfortLiving Bluetooth Speaker</v>
      </c>
      <c r="K4" s="5" t="str">
        <f>VLOOKUP(C4,Products!$A$1:$D$101,3,FALSE)</f>
        <v>Electronics</v>
      </c>
      <c r="L4" s="5" t="str">
        <f>VLOOKUP(B4,Customers!$A$1:$D$201,2,FALSE)</f>
        <v>Kathryn Stevens</v>
      </c>
      <c r="M4" s="5" t="str">
        <f>VLOOKUP(B4,Customers!$A$1:$D$201,3,FALSE)</f>
        <v>Europe</v>
      </c>
    </row>
    <row r="5" spans="1:13">
      <c r="A5" s="5" t="s">
        <v>593</v>
      </c>
      <c r="B5" s="5" t="s">
        <v>184</v>
      </c>
      <c r="C5" s="5" t="s">
        <v>539</v>
      </c>
      <c r="D5" s="6">
        <v>45377.955289351848</v>
      </c>
      <c r="E5" s="5">
        <v>2</v>
      </c>
      <c r="F5" s="5">
        <v>601.36</v>
      </c>
      <c r="G5" s="5">
        <v>300.68</v>
      </c>
      <c r="H5" s="6" t="str">
        <f t="shared" si="0"/>
        <v>Mar</v>
      </c>
      <c r="I5" s="5" t="str">
        <f t="shared" si="1"/>
        <v>2024</v>
      </c>
      <c r="J5" s="12" t="str">
        <f>VLOOKUP(C5, Products!$A$1:$D$101, 2, FALSE)</f>
        <v>ComfortLiving Bluetooth Speaker</v>
      </c>
      <c r="K5" s="5" t="str">
        <f>VLOOKUP(C5,Products!$A$1:$D$101,3,FALSE)</f>
        <v>Electronics</v>
      </c>
      <c r="L5" s="5" t="str">
        <f>VLOOKUP(B5,Customers!$A$1:$D$201,2,FALSE)</f>
        <v>Travis Campbell</v>
      </c>
      <c r="M5" s="5" t="str">
        <f>VLOOKUP(B5,Customers!$A$1:$D$201,3,FALSE)</f>
        <v>South America</v>
      </c>
    </row>
    <row r="6" spans="1:13">
      <c r="A6" s="5" t="s">
        <v>594</v>
      </c>
      <c r="B6" s="5" t="s">
        <v>150</v>
      </c>
      <c r="C6" s="5" t="s">
        <v>539</v>
      </c>
      <c r="D6" s="6">
        <v>45372.632060185177</v>
      </c>
      <c r="E6" s="5">
        <v>3</v>
      </c>
      <c r="F6" s="5">
        <v>902.04</v>
      </c>
      <c r="G6" s="5">
        <v>300.68</v>
      </c>
      <c r="H6" s="6" t="str">
        <f t="shared" si="0"/>
        <v>Mar</v>
      </c>
      <c r="I6" s="5" t="str">
        <f t="shared" si="1"/>
        <v>2024</v>
      </c>
      <c r="J6" s="12" t="str">
        <f>VLOOKUP(C6, Products!$A$1:$D$101, 2, FALSE)</f>
        <v>ComfortLiving Bluetooth Speaker</v>
      </c>
      <c r="K6" s="5" t="str">
        <f>VLOOKUP(C6,Products!$A$1:$D$101,3,FALSE)</f>
        <v>Electronics</v>
      </c>
      <c r="L6" s="5" t="str">
        <f>VLOOKUP(B6,Customers!$A$1:$D$201,2,FALSE)</f>
        <v>Timothy Perez</v>
      </c>
      <c r="M6" s="5" t="str">
        <f>VLOOKUP(B6,Customers!$A$1:$D$201,3,FALSE)</f>
        <v>Europe</v>
      </c>
    </row>
    <row r="7" spans="1:13">
      <c r="A7" s="5" t="s">
        <v>595</v>
      </c>
      <c r="B7" s="5" t="s">
        <v>386</v>
      </c>
      <c r="C7" s="5" t="s">
        <v>539</v>
      </c>
      <c r="D7" s="6">
        <v>45652.611145833333</v>
      </c>
      <c r="E7" s="5">
        <v>1</v>
      </c>
      <c r="F7" s="5">
        <v>300.68</v>
      </c>
      <c r="G7" s="5">
        <v>300.68</v>
      </c>
      <c r="H7" s="6" t="str">
        <f t="shared" si="0"/>
        <v>Dec</v>
      </c>
      <c r="I7" s="5" t="str">
        <f t="shared" si="1"/>
        <v>2024</v>
      </c>
      <c r="J7" s="12" t="str">
        <f>VLOOKUP(C7, Products!$A$1:$D$101, 2, FALSE)</f>
        <v>ComfortLiving Bluetooth Speaker</v>
      </c>
      <c r="K7" s="5" t="str">
        <f>VLOOKUP(C7,Products!$A$1:$D$101,3,FALSE)</f>
        <v>Electronics</v>
      </c>
      <c r="L7" s="5" t="str">
        <f>VLOOKUP(B7,Customers!$A$1:$D$201,2,FALSE)</f>
        <v>Anna Ball</v>
      </c>
      <c r="M7" s="5" t="str">
        <f>VLOOKUP(B7,Customers!$A$1:$D$201,3,FALSE)</f>
        <v>South America</v>
      </c>
    </row>
    <row r="8" spans="1:13">
      <c r="A8" s="5" t="s">
        <v>596</v>
      </c>
      <c r="B8" s="5" t="s">
        <v>400</v>
      </c>
      <c r="C8" s="5" t="s">
        <v>539</v>
      </c>
      <c r="D8" s="6">
        <v>45620.49291666667</v>
      </c>
      <c r="E8" s="5">
        <v>3</v>
      </c>
      <c r="F8" s="5">
        <v>902.04</v>
      </c>
      <c r="G8" s="5">
        <v>300.68</v>
      </c>
      <c r="H8" s="6" t="str">
        <f t="shared" si="0"/>
        <v>Nov</v>
      </c>
      <c r="I8" s="5" t="str">
        <f t="shared" si="1"/>
        <v>2024</v>
      </c>
      <c r="J8" s="12" t="str">
        <f>VLOOKUP(C8, Products!$A$1:$D$101, 2, FALSE)</f>
        <v>ComfortLiving Bluetooth Speaker</v>
      </c>
      <c r="K8" s="5" t="str">
        <f>VLOOKUP(C8,Products!$A$1:$D$101,3,FALSE)</f>
        <v>Electronics</v>
      </c>
      <c r="L8" s="5" t="str">
        <f>VLOOKUP(B8,Customers!$A$1:$D$201,2,FALSE)</f>
        <v>Jeremy Mclaughlin</v>
      </c>
      <c r="M8" s="5" t="str">
        <f>VLOOKUP(B8,Customers!$A$1:$D$201,3,FALSE)</f>
        <v>South America</v>
      </c>
    </row>
    <row r="9" spans="1:13">
      <c r="A9" s="5" t="s">
        <v>597</v>
      </c>
      <c r="B9" s="5" t="s">
        <v>24</v>
      </c>
      <c r="C9" s="5" t="s">
        <v>539</v>
      </c>
      <c r="D9" s="6">
        <v>45557.259710648148</v>
      </c>
      <c r="E9" s="5">
        <v>1</v>
      </c>
      <c r="F9" s="5">
        <v>300.68</v>
      </c>
      <c r="G9" s="5">
        <v>300.68</v>
      </c>
      <c r="H9" s="6" t="str">
        <f t="shared" si="0"/>
        <v>Sep</v>
      </c>
      <c r="I9" s="5" t="str">
        <f t="shared" si="1"/>
        <v>2024</v>
      </c>
      <c r="J9" s="12" t="str">
        <f>VLOOKUP(C9, Products!$A$1:$D$101, 2, FALSE)</f>
        <v>ComfortLiving Bluetooth Speaker</v>
      </c>
      <c r="K9" s="5" t="str">
        <f>VLOOKUP(C9,Products!$A$1:$D$101,3,FALSE)</f>
        <v>Electronics</v>
      </c>
      <c r="L9" s="5" t="str">
        <f>VLOOKUP(B9,Customers!$A$1:$D$201,2,FALSE)</f>
        <v>David Li</v>
      </c>
      <c r="M9" s="5" t="str">
        <f>VLOOKUP(B9,Customers!$A$1:$D$201,3,FALSE)</f>
        <v>North America</v>
      </c>
    </row>
    <row r="10" spans="1:13">
      <c r="A10" s="5" t="s">
        <v>598</v>
      </c>
      <c r="B10" s="5" t="s">
        <v>324</v>
      </c>
      <c r="C10" s="5" t="s">
        <v>539</v>
      </c>
      <c r="D10" s="6">
        <v>45633.748379629629</v>
      </c>
      <c r="E10" s="5">
        <v>3</v>
      </c>
      <c r="F10" s="5">
        <v>902.04</v>
      </c>
      <c r="G10" s="5">
        <v>300.68</v>
      </c>
      <c r="H10" s="6" t="str">
        <f t="shared" si="0"/>
        <v>Dec</v>
      </c>
      <c r="I10" s="5" t="str">
        <f t="shared" si="1"/>
        <v>2024</v>
      </c>
      <c r="J10" s="12" t="str">
        <f>VLOOKUP(C10, Products!$A$1:$D$101, 2, FALSE)</f>
        <v>ComfortLiving Bluetooth Speaker</v>
      </c>
      <c r="K10" s="5" t="str">
        <f>VLOOKUP(C10,Products!$A$1:$D$101,3,FALSE)</f>
        <v>Electronics</v>
      </c>
      <c r="L10" s="5" t="str">
        <f>VLOOKUP(B10,Customers!$A$1:$D$201,2,FALSE)</f>
        <v>Miguel Wong</v>
      </c>
      <c r="M10" s="5" t="str">
        <f>VLOOKUP(B10,Customers!$A$1:$D$201,3,FALSE)</f>
        <v>North America</v>
      </c>
    </row>
    <row r="11" spans="1:13">
      <c r="A11" s="5" t="s">
        <v>599</v>
      </c>
      <c r="B11" s="5" t="s">
        <v>270</v>
      </c>
      <c r="C11" s="5" t="s">
        <v>539</v>
      </c>
      <c r="D11" s="6">
        <v>45426.968738425923</v>
      </c>
      <c r="E11" s="5">
        <v>2</v>
      </c>
      <c r="F11" s="5">
        <v>601.36</v>
      </c>
      <c r="G11" s="5">
        <v>300.68</v>
      </c>
      <c r="H11" s="6" t="str">
        <f t="shared" si="0"/>
        <v>May</v>
      </c>
      <c r="I11" s="5" t="str">
        <f t="shared" si="1"/>
        <v>2024</v>
      </c>
      <c r="J11" s="12" t="str">
        <f>VLOOKUP(C11, Products!$A$1:$D$101, 2, FALSE)</f>
        <v>ComfortLiving Bluetooth Speaker</v>
      </c>
      <c r="K11" s="5" t="str">
        <f>VLOOKUP(C11,Products!$A$1:$D$101,3,FALSE)</f>
        <v>Electronics</v>
      </c>
      <c r="L11" s="5" t="str">
        <f>VLOOKUP(B11,Customers!$A$1:$D$201,2,FALSE)</f>
        <v>Robert Jones</v>
      </c>
      <c r="M11" s="5" t="str">
        <f>VLOOKUP(B11,Customers!$A$1:$D$201,3,FALSE)</f>
        <v>South America</v>
      </c>
    </row>
    <row r="12" spans="1:13">
      <c r="A12" s="5" t="s">
        <v>600</v>
      </c>
      <c r="B12" s="5" t="s">
        <v>112</v>
      </c>
      <c r="C12" s="5" t="s">
        <v>539</v>
      </c>
      <c r="D12" s="6">
        <v>45311.202939814822</v>
      </c>
      <c r="E12" s="5">
        <v>3</v>
      </c>
      <c r="F12" s="5">
        <v>902.04</v>
      </c>
      <c r="G12" s="5">
        <v>300.68</v>
      </c>
      <c r="H12" s="6" t="str">
        <f t="shared" si="0"/>
        <v>Jan</v>
      </c>
      <c r="I12" s="5" t="str">
        <f t="shared" si="1"/>
        <v>2024</v>
      </c>
      <c r="J12" s="12" t="str">
        <f>VLOOKUP(C12, Products!$A$1:$D$101, 2, FALSE)</f>
        <v>ComfortLiving Bluetooth Speaker</v>
      </c>
      <c r="K12" s="5" t="str">
        <f>VLOOKUP(C12,Products!$A$1:$D$101,3,FALSE)</f>
        <v>Electronics</v>
      </c>
      <c r="L12" s="5" t="str">
        <f>VLOOKUP(B12,Customers!$A$1:$D$201,2,FALSE)</f>
        <v>Nicholas Ellis</v>
      </c>
      <c r="M12" s="5" t="str">
        <f>VLOOKUP(B12,Customers!$A$1:$D$201,3,FALSE)</f>
        <v>Europe</v>
      </c>
    </row>
    <row r="13" spans="1:13">
      <c r="A13" s="5" t="s">
        <v>601</v>
      </c>
      <c r="B13" s="5" t="s">
        <v>160</v>
      </c>
      <c r="C13" s="5" t="s">
        <v>539</v>
      </c>
      <c r="D13" s="6">
        <v>45572.276805555557</v>
      </c>
      <c r="E13" s="5">
        <v>2</v>
      </c>
      <c r="F13" s="5">
        <v>601.36</v>
      </c>
      <c r="G13" s="5">
        <v>300.68</v>
      </c>
      <c r="H13" s="6" t="str">
        <f t="shared" si="0"/>
        <v>Oct</v>
      </c>
      <c r="I13" s="5" t="str">
        <f t="shared" si="1"/>
        <v>2024</v>
      </c>
      <c r="J13" s="12" t="str">
        <f>VLOOKUP(C13, Products!$A$1:$D$101, 2, FALSE)</f>
        <v>ComfortLiving Bluetooth Speaker</v>
      </c>
      <c r="K13" s="5" t="str">
        <f>VLOOKUP(C13,Products!$A$1:$D$101,3,FALSE)</f>
        <v>Electronics</v>
      </c>
      <c r="L13" s="5" t="str">
        <f>VLOOKUP(B13,Customers!$A$1:$D$201,2,FALSE)</f>
        <v>Misty Higgins</v>
      </c>
      <c r="M13" s="5" t="str">
        <f>VLOOKUP(B13,Customers!$A$1:$D$201,3,FALSE)</f>
        <v>Europe</v>
      </c>
    </row>
    <row r="14" spans="1:13">
      <c r="A14" s="5" t="s">
        <v>602</v>
      </c>
      <c r="B14" s="5" t="s">
        <v>320</v>
      </c>
      <c r="C14" s="5" t="s">
        <v>539</v>
      </c>
      <c r="D14" s="6">
        <v>45569.863113425927</v>
      </c>
      <c r="E14" s="5">
        <v>2</v>
      </c>
      <c r="F14" s="5">
        <v>601.36</v>
      </c>
      <c r="G14" s="5">
        <v>300.68</v>
      </c>
      <c r="H14" s="6" t="str">
        <f t="shared" si="0"/>
        <v>Oct</v>
      </c>
      <c r="I14" s="5" t="str">
        <f t="shared" si="1"/>
        <v>2024</v>
      </c>
      <c r="J14" s="12" t="str">
        <f>VLOOKUP(C14, Products!$A$1:$D$101, 2, FALSE)</f>
        <v>ComfortLiving Bluetooth Speaker</v>
      </c>
      <c r="K14" s="5" t="str">
        <f>VLOOKUP(C14,Products!$A$1:$D$101,3,FALSE)</f>
        <v>Electronics</v>
      </c>
      <c r="L14" s="5" t="str">
        <f>VLOOKUP(B14,Customers!$A$1:$D$201,2,FALSE)</f>
        <v>Michelle Brown</v>
      </c>
      <c r="M14" s="5" t="str">
        <f>VLOOKUP(B14,Customers!$A$1:$D$201,3,FALSE)</f>
        <v>South America</v>
      </c>
    </row>
    <row r="15" spans="1:13">
      <c r="A15" s="5" t="s">
        <v>603</v>
      </c>
      <c r="B15" s="5" t="s">
        <v>194</v>
      </c>
      <c r="C15" s="5" t="s">
        <v>481</v>
      </c>
      <c r="D15" s="6">
        <v>45642.146608796298</v>
      </c>
      <c r="E15" s="5">
        <v>2</v>
      </c>
      <c r="F15" s="5">
        <v>434.1</v>
      </c>
      <c r="G15" s="5">
        <v>217.05</v>
      </c>
      <c r="H15" s="6" t="str">
        <f t="shared" si="0"/>
        <v>Dec</v>
      </c>
      <c r="I15" s="5" t="str">
        <f t="shared" si="1"/>
        <v>2024</v>
      </c>
      <c r="J15" s="12" t="str">
        <f>VLOOKUP(C15, Products!$A$1:$D$101, 2, FALSE)</f>
        <v>HomeSense T-Shirt</v>
      </c>
      <c r="K15" s="5" t="str">
        <f>VLOOKUP(C15,Products!$A$1:$D$101,3,FALSE)</f>
        <v>Clothing</v>
      </c>
      <c r="L15" s="5" t="str">
        <f>VLOOKUP(B15,Customers!$A$1:$D$201,2,FALSE)</f>
        <v>Jacqueline Zamora</v>
      </c>
      <c r="M15" s="5" t="str">
        <f>VLOOKUP(B15,Customers!$A$1:$D$201,3,FALSE)</f>
        <v>Asia</v>
      </c>
    </row>
    <row r="16" spans="1:13">
      <c r="A16" s="5" t="s">
        <v>604</v>
      </c>
      <c r="B16" s="5" t="s">
        <v>186</v>
      </c>
      <c r="C16" s="5" t="s">
        <v>481</v>
      </c>
      <c r="D16" s="6">
        <v>45462.303414351853</v>
      </c>
      <c r="E16" s="5">
        <v>2</v>
      </c>
      <c r="F16" s="5">
        <v>434.1</v>
      </c>
      <c r="G16" s="5">
        <v>217.05</v>
      </c>
      <c r="H16" s="6" t="str">
        <f t="shared" si="0"/>
        <v>Jun</v>
      </c>
      <c r="I16" s="5" t="str">
        <f t="shared" si="1"/>
        <v>2024</v>
      </c>
      <c r="J16" s="12" t="str">
        <f>VLOOKUP(C16, Products!$A$1:$D$101, 2, FALSE)</f>
        <v>HomeSense T-Shirt</v>
      </c>
      <c r="K16" s="5" t="str">
        <f>VLOOKUP(C16,Products!$A$1:$D$101,3,FALSE)</f>
        <v>Clothing</v>
      </c>
      <c r="L16" s="5" t="str">
        <f>VLOOKUP(B16,Customers!$A$1:$D$201,2,FALSE)</f>
        <v>Carlos Murray</v>
      </c>
      <c r="M16" s="5" t="str">
        <f>VLOOKUP(B16,Customers!$A$1:$D$201,3,FALSE)</f>
        <v>Asia</v>
      </c>
    </row>
    <row r="17" spans="1:13">
      <c r="A17" s="5" t="s">
        <v>605</v>
      </c>
      <c r="B17" s="5" t="s">
        <v>228</v>
      </c>
      <c r="C17" s="5" t="s">
        <v>481</v>
      </c>
      <c r="D17" s="6">
        <v>45515.173761574071</v>
      </c>
      <c r="E17" s="5">
        <v>4</v>
      </c>
      <c r="F17" s="5">
        <v>868.2</v>
      </c>
      <c r="G17" s="5">
        <v>217.05</v>
      </c>
      <c r="H17" s="6" t="str">
        <f t="shared" si="0"/>
        <v>Aug</v>
      </c>
      <c r="I17" s="5" t="str">
        <f t="shared" si="1"/>
        <v>2024</v>
      </c>
      <c r="J17" s="12" t="str">
        <f>VLOOKUP(C17, Products!$A$1:$D$101, 2, FALSE)</f>
        <v>HomeSense T-Shirt</v>
      </c>
      <c r="K17" s="5" t="str">
        <f>VLOOKUP(C17,Products!$A$1:$D$101,3,FALSE)</f>
        <v>Clothing</v>
      </c>
      <c r="L17" s="5" t="str">
        <f>VLOOKUP(B17,Customers!$A$1:$D$201,2,FALSE)</f>
        <v>Abigail Jones</v>
      </c>
      <c r="M17" s="5" t="str">
        <f>VLOOKUP(B17,Customers!$A$1:$D$201,3,FALSE)</f>
        <v>North America</v>
      </c>
    </row>
    <row r="18" spans="1:13">
      <c r="A18" s="5" t="s">
        <v>606</v>
      </c>
      <c r="B18" s="5" t="s">
        <v>92</v>
      </c>
      <c r="C18" s="5" t="s">
        <v>481</v>
      </c>
      <c r="D18" s="6">
        <v>45446.880509259259</v>
      </c>
      <c r="E18" s="5">
        <v>4</v>
      </c>
      <c r="F18" s="5">
        <v>868.2</v>
      </c>
      <c r="G18" s="5">
        <v>217.05</v>
      </c>
      <c r="H18" s="6" t="str">
        <f t="shared" si="0"/>
        <v>Jun</v>
      </c>
      <c r="I18" s="5" t="str">
        <f t="shared" si="1"/>
        <v>2024</v>
      </c>
      <c r="J18" s="12" t="str">
        <f>VLOOKUP(C18, Products!$A$1:$D$101, 2, FALSE)</f>
        <v>HomeSense T-Shirt</v>
      </c>
      <c r="K18" s="5" t="str">
        <f>VLOOKUP(C18,Products!$A$1:$D$101,3,FALSE)</f>
        <v>Clothing</v>
      </c>
      <c r="L18" s="5" t="str">
        <f>VLOOKUP(B18,Customers!$A$1:$D$201,2,FALSE)</f>
        <v>Lindsey Deleon</v>
      </c>
      <c r="M18" s="5" t="str">
        <f>VLOOKUP(B18,Customers!$A$1:$D$201,3,FALSE)</f>
        <v>Europe</v>
      </c>
    </row>
    <row r="19" spans="1:13">
      <c r="A19" s="5" t="s">
        <v>607</v>
      </c>
      <c r="B19" s="5" t="s">
        <v>212</v>
      </c>
      <c r="C19" s="5" t="s">
        <v>481</v>
      </c>
      <c r="D19" s="6">
        <v>45603.116759259261</v>
      </c>
      <c r="E19" s="5">
        <v>3</v>
      </c>
      <c r="F19" s="5">
        <v>651.15</v>
      </c>
      <c r="G19" s="5">
        <v>217.05</v>
      </c>
      <c r="H19" s="6" t="str">
        <f t="shared" si="0"/>
        <v>Nov</v>
      </c>
      <c r="I19" s="5" t="str">
        <f t="shared" si="1"/>
        <v>2024</v>
      </c>
      <c r="J19" s="12" t="str">
        <f>VLOOKUP(C19, Products!$A$1:$D$101, 2, FALSE)</f>
        <v>HomeSense T-Shirt</v>
      </c>
      <c r="K19" s="5" t="str">
        <f>VLOOKUP(C19,Products!$A$1:$D$101,3,FALSE)</f>
        <v>Clothing</v>
      </c>
      <c r="L19" s="5" t="str">
        <f>VLOOKUP(B19,Customers!$A$1:$D$201,2,FALSE)</f>
        <v>Kelsey Roberts</v>
      </c>
      <c r="M19" s="5" t="str">
        <f>VLOOKUP(B19,Customers!$A$1:$D$201,3,FALSE)</f>
        <v>Asia</v>
      </c>
    </row>
    <row r="20" spans="1:13">
      <c r="A20" s="5" t="s">
        <v>608</v>
      </c>
      <c r="B20" s="5" t="s">
        <v>318</v>
      </c>
      <c r="C20" s="5" t="s">
        <v>481</v>
      </c>
      <c r="D20" s="6">
        <v>45390.865983796299</v>
      </c>
      <c r="E20" s="5">
        <v>1</v>
      </c>
      <c r="F20" s="5">
        <v>217.05</v>
      </c>
      <c r="G20" s="5">
        <v>217.05</v>
      </c>
      <c r="H20" s="6" t="str">
        <f t="shared" si="0"/>
        <v>Apr</v>
      </c>
      <c r="I20" s="5" t="str">
        <f t="shared" si="1"/>
        <v>2024</v>
      </c>
      <c r="J20" s="12" t="str">
        <f>VLOOKUP(C20, Products!$A$1:$D$101, 2, FALSE)</f>
        <v>HomeSense T-Shirt</v>
      </c>
      <c r="K20" s="5" t="str">
        <f>VLOOKUP(C20,Products!$A$1:$D$101,3,FALSE)</f>
        <v>Clothing</v>
      </c>
      <c r="L20" s="5" t="str">
        <f>VLOOKUP(B20,Customers!$A$1:$D$201,2,FALSE)</f>
        <v>Robert Sharp</v>
      </c>
      <c r="M20" s="5" t="str">
        <f>VLOOKUP(B20,Customers!$A$1:$D$201,3,FALSE)</f>
        <v>North America</v>
      </c>
    </row>
    <row r="21" spans="1:13">
      <c r="A21" s="5" t="s">
        <v>609</v>
      </c>
      <c r="B21" s="5" t="s">
        <v>410</v>
      </c>
      <c r="C21" s="5" t="s">
        <v>481</v>
      </c>
      <c r="D21" s="6">
        <v>45637.129050925927</v>
      </c>
      <c r="E21" s="5">
        <v>4</v>
      </c>
      <c r="F21" s="5">
        <v>868.2</v>
      </c>
      <c r="G21" s="5">
        <v>217.05</v>
      </c>
      <c r="H21" s="6" t="str">
        <f t="shared" si="0"/>
        <v>Dec</v>
      </c>
      <c r="I21" s="5" t="str">
        <f t="shared" si="1"/>
        <v>2024</v>
      </c>
      <c r="J21" s="12" t="str">
        <f>VLOOKUP(C21, Products!$A$1:$D$101, 2, FALSE)</f>
        <v>HomeSense T-Shirt</v>
      </c>
      <c r="K21" s="5" t="str">
        <f>VLOOKUP(C21,Products!$A$1:$D$101,3,FALSE)</f>
        <v>Clothing</v>
      </c>
      <c r="L21" s="5" t="str">
        <f>VLOOKUP(B21,Customers!$A$1:$D$201,2,FALSE)</f>
        <v>Kelly Cross</v>
      </c>
      <c r="M21" s="5" t="str">
        <f>VLOOKUP(B21,Customers!$A$1:$D$201,3,FALSE)</f>
        <v>Asia</v>
      </c>
    </row>
    <row r="22" spans="1:13">
      <c r="A22" s="5" t="s">
        <v>610</v>
      </c>
      <c r="B22" s="5" t="s">
        <v>108</v>
      </c>
      <c r="C22" s="5" t="s">
        <v>481</v>
      </c>
      <c r="D22" s="6">
        <v>45534.279479166667</v>
      </c>
      <c r="E22" s="5">
        <v>1</v>
      </c>
      <c r="F22" s="5">
        <v>217.05</v>
      </c>
      <c r="G22" s="5">
        <v>217.05</v>
      </c>
      <c r="H22" s="6" t="str">
        <f t="shared" si="0"/>
        <v>Aug</v>
      </c>
      <c r="I22" s="5" t="str">
        <f t="shared" si="1"/>
        <v>2024</v>
      </c>
      <c r="J22" s="12" t="str">
        <f>VLOOKUP(C22, Products!$A$1:$D$101, 2, FALSE)</f>
        <v>HomeSense T-Shirt</v>
      </c>
      <c r="K22" s="5" t="str">
        <f>VLOOKUP(C22,Products!$A$1:$D$101,3,FALSE)</f>
        <v>Clothing</v>
      </c>
      <c r="L22" s="5" t="str">
        <f>VLOOKUP(B22,Customers!$A$1:$D$201,2,FALSE)</f>
        <v>Jason Yates</v>
      </c>
      <c r="M22" s="5" t="str">
        <f>VLOOKUP(B22,Customers!$A$1:$D$201,3,FALSE)</f>
        <v>North America</v>
      </c>
    </row>
    <row r="23" spans="1:13">
      <c r="A23" s="5" t="s">
        <v>611</v>
      </c>
      <c r="B23" s="5" t="s">
        <v>216</v>
      </c>
      <c r="C23" s="5" t="s">
        <v>481</v>
      </c>
      <c r="D23" s="6">
        <v>45490.142569444448</v>
      </c>
      <c r="E23" s="5">
        <v>1</v>
      </c>
      <c r="F23" s="5">
        <v>217.05</v>
      </c>
      <c r="G23" s="5">
        <v>217.05</v>
      </c>
      <c r="H23" s="6" t="str">
        <f t="shared" si="0"/>
        <v>Jul</v>
      </c>
      <c r="I23" s="5" t="str">
        <f t="shared" si="1"/>
        <v>2024</v>
      </c>
      <c r="J23" s="12" t="str">
        <f>VLOOKUP(C23, Products!$A$1:$D$101, 2, FALSE)</f>
        <v>HomeSense T-Shirt</v>
      </c>
      <c r="K23" s="5" t="str">
        <f>VLOOKUP(C23,Products!$A$1:$D$101,3,FALSE)</f>
        <v>Clothing</v>
      </c>
      <c r="L23" s="5" t="str">
        <f>VLOOKUP(B23,Customers!$A$1:$D$201,2,FALSE)</f>
        <v>Jennifer Munoz</v>
      </c>
      <c r="M23" s="5" t="str">
        <f>VLOOKUP(B23,Customers!$A$1:$D$201,3,FALSE)</f>
        <v>Europe</v>
      </c>
    </row>
    <row r="24" spans="1:13">
      <c r="A24" s="5" t="s">
        <v>612</v>
      </c>
      <c r="B24" s="5" t="s">
        <v>66</v>
      </c>
      <c r="C24" s="5" t="s">
        <v>523</v>
      </c>
      <c r="D24" s="6">
        <v>45316.603171296287</v>
      </c>
      <c r="E24" s="5">
        <v>4</v>
      </c>
      <c r="F24" s="5">
        <v>958.8</v>
      </c>
      <c r="G24" s="5">
        <v>239.7</v>
      </c>
      <c r="H24" s="6" t="str">
        <f t="shared" si="0"/>
        <v>Jan</v>
      </c>
      <c r="I24" s="5" t="str">
        <f t="shared" si="1"/>
        <v>2024</v>
      </c>
      <c r="J24" s="12" t="str">
        <f>VLOOKUP(C24, Products!$A$1:$D$101, 2, FALSE)</f>
        <v>ActiveWear Smartphone</v>
      </c>
      <c r="K24" s="5" t="str">
        <f>VLOOKUP(C24,Products!$A$1:$D$101,3,FALSE)</f>
        <v>Electronics</v>
      </c>
      <c r="L24" s="5" t="str">
        <f>VLOOKUP(B24,Customers!$A$1:$D$201,2,FALSE)</f>
        <v>Jennifer Pena</v>
      </c>
      <c r="M24" s="5" t="str">
        <f>VLOOKUP(B24,Customers!$A$1:$D$201,3,FALSE)</f>
        <v>Asia</v>
      </c>
    </row>
    <row r="25" spans="1:13">
      <c r="A25" s="5" t="s">
        <v>613</v>
      </c>
      <c r="B25" s="5" t="s">
        <v>376</v>
      </c>
      <c r="C25" s="5" t="s">
        <v>523</v>
      </c>
      <c r="D25" s="6">
        <v>45355.923576388886</v>
      </c>
      <c r="E25" s="5">
        <v>4</v>
      </c>
      <c r="F25" s="5">
        <v>958.8</v>
      </c>
      <c r="G25" s="5">
        <v>239.7</v>
      </c>
      <c r="H25" s="6" t="str">
        <f t="shared" si="0"/>
        <v>Mar</v>
      </c>
      <c r="I25" s="5" t="str">
        <f t="shared" si="1"/>
        <v>2024</v>
      </c>
      <c r="J25" s="12" t="str">
        <f>VLOOKUP(C25, Products!$A$1:$D$101, 2, FALSE)</f>
        <v>ActiveWear Smartphone</v>
      </c>
      <c r="K25" s="5" t="str">
        <f>VLOOKUP(C25,Products!$A$1:$D$101,3,FALSE)</f>
        <v>Electronics</v>
      </c>
      <c r="L25" s="5" t="str">
        <f>VLOOKUP(B25,Customers!$A$1:$D$201,2,FALSE)</f>
        <v>Kimberly Johnson</v>
      </c>
      <c r="M25" s="5" t="str">
        <f>VLOOKUP(B25,Customers!$A$1:$D$201,3,FALSE)</f>
        <v>North America</v>
      </c>
    </row>
    <row r="26" spans="1:13">
      <c r="A26" s="5" t="s">
        <v>614</v>
      </c>
      <c r="B26" s="5" t="s">
        <v>184</v>
      </c>
      <c r="C26" s="5" t="s">
        <v>523</v>
      </c>
      <c r="D26" s="6">
        <v>45421.161608796298</v>
      </c>
      <c r="E26" s="5">
        <v>4</v>
      </c>
      <c r="F26" s="5">
        <v>958.8</v>
      </c>
      <c r="G26" s="5">
        <v>239.7</v>
      </c>
      <c r="H26" s="6" t="str">
        <f t="shared" si="0"/>
        <v>May</v>
      </c>
      <c r="I26" s="5" t="str">
        <f t="shared" si="1"/>
        <v>2024</v>
      </c>
      <c r="J26" s="12" t="str">
        <f>VLOOKUP(C26, Products!$A$1:$D$101, 2, FALSE)</f>
        <v>ActiveWear Smartphone</v>
      </c>
      <c r="K26" s="5" t="str">
        <f>VLOOKUP(C26,Products!$A$1:$D$101,3,FALSE)</f>
        <v>Electronics</v>
      </c>
      <c r="L26" s="5" t="str">
        <f>VLOOKUP(B26,Customers!$A$1:$D$201,2,FALSE)</f>
        <v>Travis Campbell</v>
      </c>
      <c r="M26" s="5" t="str">
        <f>VLOOKUP(B26,Customers!$A$1:$D$201,3,FALSE)</f>
        <v>South America</v>
      </c>
    </row>
    <row r="27" spans="1:13">
      <c r="A27" s="5" t="s">
        <v>615</v>
      </c>
      <c r="B27" s="5" t="s">
        <v>390</v>
      </c>
      <c r="C27" s="5" t="s">
        <v>523</v>
      </c>
      <c r="D27" s="6">
        <v>45501.270821759259</v>
      </c>
      <c r="E27" s="5">
        <v>4</v>
      </c>
      <c r="F27" s="5">
        <v>958.8</v>
      </c>
      <c r="G27" s="5">
        <v>239.7</v>
      </c>
      <c r="H27" s="6" t="str">
        <f t="shared" si="0"/>
        <v>Jul</v>
      </c>
      <c r="I27" s="5" t="str">
        <f t="shared" si="1"/>
        <v>2024</v>
      </c>
      <c r="J27" s="12" t="str">
        <f>VLOOKUP(C27, Products!$A$1:$D$101, 2, FALSE)</f>
        <v>ActiveWear Smartphone</v>
      </c>
      <c r="K27" s="5" t="str">
        <f>VLOOKUP(C27,Products!$A$1:$D$101,3,FALSE)</f>
        <v>Electronics</v>
      </c>
      <c r="L27" s="5" t="str">
        <f>VLOOKUP(B27,Customers!$A$1:$D$201,2,FALSE)</f>
        <v>Alexander Lowe</v>
      </c>
      <c r="M27" s="5" t="str">
        <f>VLOOKUP(B27,Customers!$A$1:$D$201,3,FALSE)</f>
        <v>South America</v>
      </c>
    </row>
    <row r="28" spans="1:13">
      <c r="A28" s="5" t="s">
        <v>616</v>
      </c>
      <c r="B28" s="5" t="s">
        <v>410</v>
      </c>
      <c r="C28" s="5" t="s">
        <v>523</v>
      </c>
      <c r="D28" s="6">
        <v>45409.796064814807</v>
      </c>
      <c r="E28" s="5">
        <v>1</v>
      </c>
      <c r="F28" s="5">
        <v>239.7</v>
      </c>
      <c r="G28" s="5">
        <v>239.7</v>
      </c>
      <c r="H28" s="6" t="str">
        <f t="shared" si="0"/>
        <v>Apr</v>
      </c>
      <c r="I28" s="5" t="str">
        <f t="shared" si="1"/>
        <v>2024</v>
      </c>
      <c r="J28" s="12" t="str">
        <f>VLOOKUP(C28, Products!$A$1:$D$101, 2, FALSE)</f>
        <v>ActiveWear Smartphone</v>
      </c>
      <c r="K28" s="5" t="str">
        <f>VLOOKUP(C28,Products!$A$1:$D$101,3,FALSE)</f>
        <v>Electronics</v>
      </c>
      <c r="L28" s="5" t="str">
        <f>VLOOKUP(B28,Customers!$A$1:$D$201,2,FALSE)</f>
        <v>Kelly Cross</v>
      </c>
      <c r="M28" s="5" t="str">
        <f>VLOOKUP(B28,Customers!$A$1:$D$201,3,FALSE)</f>
        <v>Asia</v>
      </c>
    </row>
    <row r="29" spans="1:13">
      <c r="A29" s="5" t="s">
        <v>617</v>
      </c>
      <c r="B29" s="5" t="s">
        <v>120</v>
      </c>
      <c r="C29" s="5" t="s">
        <v>523</v>
      </c>
      <c r="D29" s="6">
        <v>45488.293506944443</v>
      </c>
      <c r="E29" s="5">
        <v>2</v>
      </c>
      <c r="F29" s="5">
        <v>479.4</v>
      </c>
      <c r="G29" s="5">
        <v>239.7</v>
      </c>
      <c r="H29" s="6" t="str">
        <f t="shared" si="0"/>
        <v>Jul</v>
      </c>
      <c r="I29" s="5" t="str">
        <f t="shared" si="1"/>
        <v>2024</v>
      </c>
      <c r="J29" s="12" t="str">
        <f>VLOOKUP(C29, Products!$A$1:$D$101, 2, FALSE)</f>
        <v>ActiveWear Smartphone</v>
      </c>
      <c r="K29" s="5" t="str">
        <f>VLOOKUP(C29,Products!$A$1:$D$101,3,FALSE)</f>
        <v>Electronics</v>
      </c>
      <c r="L29" s="5" t="str">
        <f>VLOOKUP(B29,Customers!$A$1:$D$201,2,FALSE)</f>
        <v>Lauren Williams</v>
      </c>
      <c r="M29" s="5" t="str">
        <f>VLOOKUP(B29,Customers!$A$1:$D$201,3,FALSE)</f>
        <v>North America</v>
      </c>
    </row>
    <row r="30" spans="1:13">
      <c r="A30" s="5" t="s">
        <v>618</v>
      </c>
      <c r="B30" s="5" t="s">
        <v>386</v>
      </c>
      <c r="C30" s="5" t="s">
        <v>523</v>
      </c>
      <c r="D30" s="6">
        <v>45425.308900462973</v>
      </c>
      <c r="E30" s="5">
        <v>2</v>
      </c>
      <c r="F30" s="5">
        <v>479.4</v>
      </c>
      <c r="G30" s="5">
        <v>239.7</v>
      </c>
      <c r="H30" s="6" t="str">
        <f t="shared" si="0"/>
        <v>May</v>
      </c>
      <c r="I30" s="5" t="str">
        <f t="shared" si="1"/>
        <v>2024</v>
      </c>
      <c r="J30" s="12" t="str">
        <f>VLOOKUP(C30, Products!$A$1:$D$101, 2, FALSE)</f>
        <v>ActiveWear Smartphone</v>
      </c>
      <c r="K30" s="5" t="str">
        <f>VLOOKUP(C30,Products!$A$1:$D$101,3,FALSE)</f>
        <v>Electronics</v>
      </c>
      <c r="L30" s="5" t="str">
        <f>VLOOKUP(B30,Customers!$A$1:$D$201,2,FALSE)</f>
        <v>Anna Ball</v>
      </c>
      <c r="M30" s="5" t="str">
        <f>VLOOKUP(B30,Customers!$A$1:$D$201,3,FALSE)</f>
        <v>South America</v>
      </c>
    </row>
    <row r="31" spans="1:13">
      <c r="A31" s="5" t="s">
        <v>619</v>
      </c>
      <c r="B31" s="5" t="s">
        <v>306</v>
      </c>
      <c r="C31" s="5" t="s">
        <v>523</v>
      </c>
      <c r="D31" s="6">
        <v>45308.820081018523</v>
      </c>
      <c r="E31" s="5">
        <v>3</v>
      </c>
      <c r="F31" s="5">
        <v>719.1</v>
      </c>
      <c r="G31" s="5">
        <v>239.7</v>
      </c>
      <c r="H31" s="6" t="str">
        <f t="shared" si="0"/>
        <v>Jan</v>
      </c>
      <c r="I31" s="5" t="str">
        <f t="shared" si="1"/>
        <v>2024</v>
      </c>
      <c r="J31" s="12" t="str">
        <f>VLOOKUP(C31, Products!$A$1:$D$101, 2, FALSE)</f>
        <v>ActiveWear Smartphone</v>
      </c>
      <c r="K31" s="5" t="str">
        <f>VLOOKUP(C31,Products!$A$1:$D$101,3,FALSE)</f>
        <v>Electronics</v>
      </c>
      <c r="L31" s="5" t="str">
        <f>VLOOKUP(B31,Customers!$A$1:$D$201,2,FALSE)</f>
        <v>Matthew Rogers</v>
      </c>
      <c r="M31" s="5" t="str">
        <f>VLOOKUP(B31,Customers!$A$1:$D$201,3,FALSE)</f>
        <v>South America</v>
      </c>
    </row>
    <row r="32" spans="1:13">
      <c r="A32" s="5" t="s">
        <v>620</v>
      </c>
      <c r="B32" s="5" t="s">
        <v>80</v>
      </c>
      <c r="C32" s="5" t="s">
        <v>523</v>
      </c>
      <c r="D32" s="6">
        <v>45402.954791666663</v>
      </c>
      <c r="E32" s="5">
        <v>3</v>
      </c>
      <c r="F32" s="5">
        <v>719.1</v>
      </c>
      <c r="G32" s="5">
        <v>239.7</v>
      </c>
      <c r="H32" s="6" t="str">
        <f t="shared" si="0"/>
        <v>Apr</v>
      </c>
      <c r="I32" s="5" t="str">
        <f t="shared" si="1"/>
        <v>2024</v>
      </c>
      <c r="J32" s="12" t="str">
        <f>VLOOKUP(C32, Products!$A$1:$D$101, 2, FALSE)</f>
        <v>ActiveWear Smartphone</v>
      </c>
      <c r="K32" s="5" t="str">
        <f>VLOOKUP(C32,Products!$A$1:$D$101,3,FALSE)</f>
        <v>Electronics</v>
      </c>
      <c r="L32" s="5" t="str">
        <f>VLOOKUP(B32,Customers!$A$1:$D$201,2,FALSE)</f>
        <v>Brianna Richardson</v>
      </c>
      <c r="M32" s="5" t="str">
        <f>VLOOKUP(B32,Customers!$A$1:$D$201,3,FALSE)</f>
        <v>North America</v>
      </c>
    </row>
    <row r="33" spans="1:13">
      <c r="A33" s="5" t="s">
        <v>621</v>
      </c>
      <c r="B33" s="5" t="s">
        <v>250</v>
      </c>
      <c r="C33" s="5" t="s">
        <v>523</v>
      </c>
      <c r="D33" s="6">
        <v>45512.236134259263</v>
      </c>
      <c r="E33" s="5">
        <v>3</v>
      </c>
      <c r="F33" s="5">
        <v>719.1</v>
      </c>
      <c r="G33" s="5">
        <v>239.7</v>
      </c>
      <c r="H33" s="6" t="str">
        <f t="shared" si="0"/>
        <v>Aug</v>
      </c>
      <c r="I33" s="5" t="str">
        <f t="shared" si="1"/>
        <v>2024</v>
      </c>
      <c r="J33" s="12" t="str">
        <f>VLOOKUP(C33, Products!$A$1:$D$101, 2, FALSE)</f>
        <v>ActiveWear Smartphone</v>
      </c>
      <c r="K33" s="5" t="str">
        <f>VLOOKUP(C33,Products!$A$1:$D$101,3,FALSE)</f>
        <v>Electronics</v>
      </c>
      <c r="L33" s="5" t="str">
        <f>VLOOKUP(B33,Customers!$A$1:$D$201,2,FALSE)</f>
        <v>Francisco Diaz</v>
      </c>
      <c r="M33" s="5" t="str">
        <f>VLOOKUP(B33,Customers!$A$1:$D$201,3,FALSE)</f>
        <v>South America</v>
      </c>
    </row>
    <row r="34" spans="1:13">
      <c r="A34" s="5" t="s">
        <v>622</v>
      </c>
      <c r="B34" s="5" t="s">
        <v>44</v>
      </c>
      <c r="C34" s="5" t="s">
        <v>523</v>
      </c>
      <c r="D34" s="6">
        <v>45291.144247685188</v>
      </c>
      <c r="E34" s="5">
        <v>4</v>
      </c>
      <c r="F34" s="5">
        <v>958.8</v>
      </c>
      <c r="G34" s="5">
        <v>239.7</v>
      </c>
      <c r="H34" s="6" t="str">
        <f t="shared" si="0"/>
        <v>Dec</v>
      </c>
      <c r="I34" s="5" t="str">
        <f t="shared" si="1"/>
        <v>2023</v>
      </c>
      <c r="J34" s="12" t="str">
        <f>VLOOKUP(C34, Products!$A$1:$D$101, 2, FALSE)</f>
        <v>ActiveWear Smartphone</v>
      </c>
      <c r="K34" s="5" t="str">
        <f>VLOOKUP(C34,Products!$A$1:$D$101,3,FALSE)</f>
        <v>Electronics</v>
      </c>
      <c r="L34" s="5" t="str">
        <f>VLOOKUP(B34,Customers!$A$1:$D$201,2,FALSE)</f>
        <v>Jennifer King</v>
      </c>
      <c r="M34" s="5" t="str">
        <f>VLOOKUP(B34,Customers!$A$1:$D$201,3,FALSE)</f>
        <v>Europe</v>
      </c>
    </row>
    <row r="35" spans="1:13">
      <c r="A35" s="5" t="s">
        <v>623</v>
      </c>
      <c r="B35" s="5" t="s">
        <v>300</v>
      </c>
      <c r="C35" s="5" t="s">
        <v>523</v>
      </c>
      <c r="D35" s="6">
        <v>45487.32309027778</v>
      </c>
      <c r="E35" s="5">
        <v>2</v>
      </c>
      <c r="F35" s="5">
        <v>479.4</v>
      </c>
      <c r="G35" s="5">
        <v>239.7</v>
      </c>
      <c r="H35" s="6" t="str">
        <f t="shared" si="0"/>
        <v>Jul</v>
      </c>
      <c r="I35" s="5" t="str">
        <f t="shared" si="1"/>
        <v>2024</v>
      </c>
      <c r="J35" s="12" t="str">
        <f>VLOOKUP(C35, Products!$A$1:$D$101, 2, FALSE)</f>
        <v>ActiveWear Smartphone</v>
      </c>
      <c r="K35" s="5" t="str">
        <f>VLOOKUP(C35,Products!$A$1:$D$101,3,FALSE)</f>
        <v>Electronics</v>
      </c>
      <c r="L35" s="5" t="str">
        <f>VLOOKUP(B35,Customers!$A$1:$D$201,2,FALSE)</f>
        <v>Wayne Stone</v>
      </c>
      <c r="M35" s="5" t="str">
        <f>VLOOKUP(B35,Customers!$A$1:$D$201,3,FALSE)</f>
        <v>Asia</v>
      </c>
    </row>
    <row r="36" spans="1:13">
      <c r="A36" s="5" t="s">
        <v>624</v>
      </c>
      <c r="B36" s="5" t="s">
        <v>66</v>
      </c>
      <c r="C36" s="5" t="s">
        <v>523</v>
      </c>
      <c r="D36" s="6">
        <v>45651.412256944437</v>
      </c>
      <c r="E36" s="5">
        <v>2</v>
      </c>
      <c r="F36" s="5">
        <v>479.4</v>
      </c>
      <c r="G36" s="5">
        <v>239.7</v>
      </c>
      <c r="H36" s="6" t="str">
        <f t="shared" si="0"/>
        <v>Dec</v>
      </c>
      <c r="I36" s="5" t="str">
        <f t="shared" si="1"/>
        <v>2024</v>
      </c>
      <c r="J36" s="12" t="str">
        <f>VLOOKUP(C36, Products!$A$1:$D$101, 2, FALSE)</f>
        <v>ActiveWear Smartphone</v>
      </c>
      <c r="K36" s="5" t="str">
        <f>VLOOKUP(C36,Products!$A$1:$D$101,3,FALSE)</f>
        <v>Electronics</v>
      </c>
      <c r="L36" s="5" t="str">
        <f>VLOOKUP(B36,Customers!$A$1:$D$201,2,FALSE)</f>
        <v>Jennifer Pena</v>
      </c>
      <c r="M36" s="5" t="str">
        <f>VLOOKUP(B36,Customers!$A$1:$D$201,3,FALSE)</f>
        <v>Asia</v>
      </c>
    </row>
    <row r="37" spans="1:13">
      <c r="A37" s="5" t="s">
        <v>625</v>
      </c>
      <c r="B37" s="5" t="s">
        <v>194</v>
      </c>
      <c r="C37" s="5" t="s">
        <v>523</v>
      </c>
      <c r="D37" s="6">
        <v>45326.022152777783</v>
      </c>
      <c r="E37" s="5">
        <v>3</v>
      </c>
      <c r="F37" s="5">
        <v>719.1</v>
      </c>
      <c r="G37" s="5">
        <v>239.7</v>
      </c>
      <c r="H37" s="6" t="str">
        <f t="shared" si="0"/>
        <v>Feb</v>
      </c>
      <c r="I37" s="5" t="str">
        <f t="shared" si="1"/>
        <v>2024</v>
      </c>
      <c r="J37" s="12" t="str">
        <f>VLOOKUP(C37, Products!$A$1:$D$101, 2, FALSE)</f>
        <v>ActiveWear Smartphone</v>
      </c>
      <c r="K37" s="5" t="str">
        <f>VLOOKUP(C37,Products!$A$1:$D$101,3,FALSE)</f>
        <v>Electronics</v>
      </c>
      <c r="L37" s="5" t="str">
        <f>VLOOKUP(B37,Customers!$A$1:$D$201,2,FALSE)</f>
        <v>Jacqueline Zamora</v>
      </c>
      <c r="M37" s="5" t="str">
        <f>VLOOKUP(B37,Customers!$A$1:$D$201,3,FALSE)</f>
        <v>Asia</v>
      </c>
    </row>
    <row r="38" spans="1:13">
      <c r="A38" s="5" t="s">
        <v>626</v>
      </c>
      <c r="B38" s="5" t="s">
        <v>386</v>
      </c>
      <c r="C38" s="5" t="s">
        <v>523</v>
      </c>
      <c r="D38" s="6">
        <v>45625.825972222221</v>
      </c>
      <c r="E38" s="5">
        <v>2</v>
      </c>
      <c r="F38" s="5">
        <v>479.4</v>
      </c>
      <c r="G38" s="5">
        <v>239.7</v>
      </c>
      <c r="H38" s="6" t="str">
        <f t="shared" si="0"/>
        <v>Nov</v>
      </c>
      <c r="I38" s="5" t="str">
        <f t="shared" si="1"/>
        <v>2024</v>
      </c>
      <c r="J38" s="12" t="str">
        <f>VLOOKUP(C38, Products!$A$1:$D$101, 2, FALSE)</f>
        <v>ActiveWear Smartphone</v>
      </c>
      <c r="K38" s="5" t="str">
        <f>VLOOKUP(C38,Products!$A$1:$D$101,3,FALSE)</f>
        <v>Electronics</v>
      </c>
      <c r="L38" s="5" t="str">
        <f>VLOOKUP(B38,Customers!$A$1:$D$201,2,FALSE)</f>
        <v>Anna Ball</v>
      </c>
      <c r="M38" s="5" t="str">
        <f>VLOOKUP(B38,Customers!$A$1:$D$201,3,FALSE)</f>
        <v>South America</v>
      </c>
    </row>
    <row r="39" spans="1:13">
      <c r="A39" s="5" t="s">
        <v>627</v>
      </c>
      <c r="B39" s="5" t="s">
        <v>16</v>
      </c>
      <c r="C39" s="5" t="s">
        <v>510</v>
      </c>
      <c r="D39" s="6">
        <v>45492.455706018518</v>
      </c>
      <c r="E39" s="5">
        <v>4</v>
      </c>
      <c r="F39" s="5">
        <v>591.79999999999995</v>
      </c>
      <c r="G39" s="5">
        <v>147.94999999999999</v>
      </c>
      <c r="H39" s="6" t="str">
        <f t="shared" si="0"/>
        <v>Jul</v>
      </c>
      <c r="I39" s="5" t="str">
        <f t="shared" si="1"/>
        <v>2024</v>
      </c>
      <c r="J39" s="12" t="str">
        <f>VLOOKUP(C39, Products!$A$1:$D$101, 2, FALSE)</f>
        <v>TechPro Textbook</v>
      </c>
      <c r="K39" s="5" t="str">
        <f>VLOOKUP(C39,Products!$A$1:$D$101,3,FALSE)</f>
        <v>Books</v>
      </c>
      <c r="L39" s="5" t="str">
        <f>VLOOKUP(B39,Customers!$A$1:$D$201,2,FALSE)</f>
        <v>Kathleen Rodriguez</v>
      </c>
      <c r="M39" s="5" t="str">
        <f>VLOOKUP(B39,Customers!$A$1:$D$201,3,FALSE)</f>
        <v>South America</v>
      </c>
    </row>
    <row r="40" spans="1:13">
      <c r="A40" s="5" t="s">
        <v>628</v>
      </c>
      <c r="B40" s="5" t="s">
        <v>184</v>
      </c>
      <c r="C40" s="5" t="s">
        <v>510</v>
      </c>
      <c r="D40" s="6">
        <v>45334.343449074076</v>
      </c>
      <c r="E40" s="5">
        <v>3</v>
      </c>
      <c r="F40" s="5">
        <v>443.85</v>
      </c>
      <c r="G40" s="5">
        <v>147.94999999999999</v>
      </c>
      <c r="H40" s="6" t="str">
        <f t="shared" si="0"/>
        <v>Feb</v>
      </c>
      <c r="I40" s="5" t="str">
        <f t="shared" si="1"/>
        <v>2024</v>
      </c>
      <c r="J40" s="12" t="str">
        <f>VLOOKUP(C40, Products!$A$1:$D$101, 2, FALSE)</f>
        <v>TechPro Textbook</v>
      </c>
      <c r="K40" s="5" t="str">
        <f>VLOOKUP(C40,Products!$A$1:$D$101,3,FALSE)</f>
        <v>Books</v>
      </c>
      <c r="L40" s="5" t="str">
        <f>VLOOKUP(B40,Customers!$A$1:$D$201,2,FALSE)</f>
        <v>Travis Campbell</v>
      </c>
      <c r="M40" s="5" t="str">
        <f>VLOOKUP(B40,Customers!$A$1:$D$201,3,FALSE)</f>
        <v>South America</v>
      </c>
    </row>
    <row r="41" spans="1:13">
      <c r="A41" s="5" t="s">
        <v>629</v>
      </c>
      <c r="B41" s="5" t="s">
        <v>30</v>
      </c>
      <c r="C41" s="5" t="s">
        <v>510</v>
      </c>
      <c r="D41" s="6">
        <v>45344.780613425923</v>
      </c>
      <c r="E41" s="5">
        <v>2</v>
      </c>
      <c r="F41" s="5">
        <v>295.89999999999998</v>
      </c>
      <c r="G41" s="5">
        <v>147.94999999999999</v>
      </c>
      <c r="H41" s="6" t="str">
        <f t="shared" si="0"/>
        <v>Feb</v>
      </c>
      <c r="I41" s="5" t="str">
        <f t="shared" si="1"/>
        <v>2024</v>
      </c>
      <c r="J41" s="12" t="str">
        <f>VLOOKUP(C41, Products!$A$1:$D$101, 2, FALSE)</f>
        <v>TechPro Textbook</v>
      </c>
      <c r="K41" s="5" t="str">
        <f>VLOOKUP(C41,Products!$A$1:$D$101,3,FALSE)</f>
        <v>Books</v>
      </c>
      <c r="L41" s="5" t="str">
        <f>VLOOKUP(B41,Customers!$A$1:$D$201,2,FALSE)</f>
        <v>Aaron Cox</v>
      </c>
      <c r="M41" s="5" t="str">
        <f>VLOOKUP(B41,Customers!$A$1:$D$201,3,FALSE)</f>
        <v>Europe</v>
      </c>
    </row>
    <row r="42" spans="1:13">
      <c r="A42" s="5" t="s">
        <v>630</v>
      </c>
      <c r="B42" s="5" t="s">
        <v>140</v>
      </c>
      <c r="C42" s="5" t="s">
        <v>510</v>
      </c>
      <c r="D42" s="6">
        <v>45349.928032407413</v>
      </c>
      <c r="E42" s="5">
        <v>2</v>
      </c>
      <c r="F42" s="5">
        <v>295.89999999999998</v>
      </c>
      <c r="G42" s="5">
        <v>147.94999999999999</v>
      </c>
      <c r="H42" s="6" t="str">
        <f t="shared" si="0"/>
        <v>Feb</v>
      </c>
      <c r="I42" s="5" t="str">
        <f t="shared" si="1"/>
        <v>2024</v>
      </c>
      <c r="J42" s="12" t="str">
        <f>VLOOKUP(C42, Products!$A$1:$D$101, 2, FALSE)</f>
        <v>TechPro Textbook</v>
      </c>
      <c r="K42" s="5" t="str">
        <f>VLOOKUP(C42,Products!$A$1:$D$101,3,FALSE)</f>
        <v>Books</v>
      </c>
      <c r="L42" s="5" t="str">
        <f>VLOOKUP(B42,Customers!$A$1:$D$201,2,FALSE)</f>
        <v>Gerald Hines</v>
      </c>
      <c r="M42" s="5" t="str">
        <f>VLOOKUP(B42,Customers!$A$1:$D$201,3,FALSE)</f>
        <v>North America</v>
      </c>
    </row>
    <row r="43" spans="1:13">
      <c r="A43" s="5" t="s">
        <v>631</v>
      </c>
      <c r="B43" s="5" t="s">
        <v>274</v>
      </c>
      <c r="C43" s="5" t="s">
        <v>510</v>
      </c>
      <c r="D43" s="6">
        <v>45632.794374999998</v>
      </c>
      <c r="E43" s="5">
        <v>2</v>
      </c>
      <c r="F43" s="5">
        <v>295.89999999999998</v>
      </c>
      <c r="G43" s="5">
        <v>147.94999999999999</v>
      </c>
      <c r="H43" s="6" t="str">
        <f t="shared" si="0"/>
        <v>Dec</v>
      </c>
      <c r="I43" s="5" t="str">
        <f t="shared" si="1"/>
        <v>2024</v>
      </c>
      <c r="J43" s="12" t="str">
        <f>VLOOKUP(C43, Products!$A$1:$D$101, 2, FALSE)</f>
        <v>TechPro Textbook</v>
      </c>
      <c r="K43" s="5" t="str">
        <f>VLOOKUP(C43,Products!$A$1:$D$101,3,FALSE)</f>
        <v>Books</v>
      </c>
      <c r="L43" s="5" t="str">
        <f>VLOOKUP(B43,Customers!$A$1:$D$201,2,FALSE)</f>
        <v>Lisa Jackson</v>
      </c>
      <c r="M43" s="5" t="str">
        <f>VLOOKUP(B43,Customers!$A$1:$D$201,3,FALSE)</f>
        <v>Europe</v>
      </c>
    </row>
    <row r="44" spans="1:13">
      <c r="A44" s="5" t="s">
        <v>632</v>
      </c>
      <c r="B44" s="5" t="s">
        <v>146</v>
      </c>
      <c r="C44" s="5" t="s">
        <v>510</v>
      </c>
      <c r="D44" s="6">
        <v>45430.210509259261</v>
      </c>
      <c r="E44" s="5">
        <v>2</v>
      </c>
      <c r="F44" s="5">
        <v>295.89999999999998</v>
      </c>
      <c r="G44" s="5">
        <v>147.94999999999999</v>
      </c>
      <c r="H44" s="6" t="str">
        <f t="shared" si="0"/>
        <v>May</v>
      </c>
      <c r="I44" s="5" t="str">
        <f t="shared" si="1"/>
        <v>2024</v>
      </c>
      <c r="J44" s="12" t="str">
        <f>VLOOKUP(C44, Products!$A$1:$D$101, 2, FALSE)</f>
        <v>TechPro Textbook</v>
      </c>
      <c r="K44" s="5" t="str">
        <f>VLOOKUP(C44,Products!$A$1:$D$101,3,FALSE)</f>
        <v>Books</v>
      </c>
      <c r="L44" s="5" t="str">
        <f>VLOOKUP(B44,Customers!$A$1:$D$201,2,FALSE)</f>
        <v>Mark Cox</v>
      </c>
      <c r="M44" s="5" t="str">
        <f>VLOOKUP(B44,Customers!$A$1:$D$201,3,FALSE)</f>
        <v>North America</v>
      </c>
    </row>
    <row r="45" spans="1:13">
      <c r="A45" s="5" t="s">
        <v>633</v>
      </c>
      <c r="B45" s="5" t="s">
        <v>256</v>
      </c>
      <c r="C45" s="5" t="s">
        <v>510</v>
      </c>
      <c r="D45" s="6">
        <v>45609.73369212963</v>
      </c>
      <c r="E45" s="5">
        <v>1</v>
      </c>
      <c r="F45" s="5">
        <v>147.94999999999999</v>
      </c>
      <c r="G45" s="5">
        <v>147.94999999999999</v>
      </c>
      <c r="H45" s="6" t="str">
        <f t="shared" si="0"/>
        <v>Nov</v>
      </c>
      <c r="I45" s="5" t="str">
        <f t="shared" si="1"/>
        <v>2024</v>
      </c>
      <c r="J45" s="12" t="str">
        <f>VLOOKUP(C45, Products!$A$1:$D$101, 2, FALSE)</f>
        <v>TechPro Textbook</v>
      </c>
      <c r="K45" s="5" t="str">
        <f>VLOOKUP(C45,Products!$A$1:$D$101,3,FALSE)</f>
        <v>Books</v>
      </c>
      <c r="L45" s="5" t="str">
        <f>VLOOKUP(B45,Customers!$A$1:$D$201,2,FALSE)</f>
        <v>Jason Johnston</v>
      </c>
      <c r="M45" s="5" t="str">
        <f>VLOOKUP(B45,Customers!$A$1:$D$201,3,FALSE)</f>
        <v>Asia</v>
      </c>
    </row>
    <row r="46" spans="1:13">
      <c r="A46" s="5" t="s">
        <v>634</v>
      </c>
      <c r="B46" s="5" t="s">
        <v>46</v>
      </c>
      <c r="C46" s="5" t="s">
        <v>510</v>
      </c>
      <c r="D46" s="6">
        <v>45345.561203703714</v>
      </c>
      <c r="E46" s="5">
        <v>3</v>
      </c>
      <c r="F46" s="5">
        <v>443.85</v>
      </c>
      <c r="G46" s="5">
        <v>147.94999999999999</v>
      </c>
      <c r="H46" s="6" t="str">
        <f t="shared" si="0"/>
        <v>Feb</v>
      </c>
      <c r="I46" s="5" t="str">
        <f t="shared" si="1"/>
        <v>2024</v>
      </c>
      <c r="J46" s="12" t="str">
        <f>VLOOKUP(C46, Products!$A$1:$D$101, 2, FALSE)</f>
        <v>TechPro Textbook</v>
      </c>
      <c r="K46" s="5" t="str">
        <f>VLOOKUP(C46,Products!$A$1:$D$101,3,FALSE)</f>
        <v>Books</v>
      </c>
      <c r="L46" s="5" t="str">
        <f>VLOOKUP(B46,Customers!$A$1:$D$201,2,FALSE)</f>
        <v>Tyler Haynes</v>
      </c>
      <c r="M46" s="5" t="str">
        <f>VLOOKUP(B46,Customers!$A$1:$D$201,3,FALSE)</f>
        <v>North America</v>
      </c>
    </row>
    <row r="47" spans="1:13">
      <c r="A47" s="5" t="s">
        <v>635</v>
      </c>
      <c r="B47" s="5" t="s">
        <v>138</v>
      </c>
      <c r="C47" s="5" t="s">
        <v>510</v>
      </c>
      <c r="D47" s="6">
        <v>45307.786608796298</v>
      </c>
      <c r="E47" s="5">
        <v>1</v>
      </c>
      <c r="F47" s="5">
        <v>147.94999999999999</v>
      </c>
      <c r="G47" s="5">
        <v>147.94999999999999</v>
      </c>
      <c r="H47" s="6" t="str">
        <f t="shared" si="0"/>
        <v>Jan</v>
      </c>
      <c r="I47" s="5" t="str">
        <f t="shared" si="1"/>
        <v>2024</v>
      </c>
      <c r="J47" s="12" t="str">
        <f>VLOOKUP(C47, Products!$A$1:$D$101, 2, FALSE)</f>
        <v>TechPro Textbook</v>
      </c>
      <c r="K47" s="5" t="str">
        <f>VLOOKUP(C47,Products!$A$1:$D$101,3,FALSE)</f>
        <v>Books</v>
      </c>
      <c r="L47" s="5" t="str">
        <f>VLOOKUP(B47,Customers!$A$1:$D$201,2,FALSE)</f>
        <v>Martha Montgomery</v>
      </c>
      <c r="M47" s="5" t="str">
        <f>VLOOKUP(B47,Customers!$A$1:$D$201,3,FALSE)</f>
        <v>Europe</v>
      </c>
    </row>
    <row r="48" spans="1:13">
      <c r="A48" s="5" t="s">
        <v>636</v>
      </c>
      <c r="B48" s="5" t="s">
        <v>252</v>
      </c>
      <c r="C48" s="5" t="s">
        <v>510</v>
      </c>
      <c r="D48" s="6">
        <v>45562.986481481479</v>
      </c>
      <c r="E48" s="5">
        <v>2</v>
      </c>
      <c r="F48" s="5">
        <v>295.89999999999998</v>
      </c>
      <c r="G48" s="5">
        <v>147.94999999999999</v>
      </c>
      <c r="H48" s="6" t="str">
        <f t="shared" si="0"/>
        <v>Sep</v>
      </c>
      <c r="I48" s="5" t="str">
        <f t="shared" si="1"/>
        <v>2024</v>
      </c>
      <c r="J48" s="12" t="str">
        <f>VLOOKUP(C48, Products!$A$1:$D$101, 2, FALSE)</f>
        <v>TechPro Textbook</v>
      </c>
      <c r="K48" s="5" t="str">
        <f>VLOOKUP(C48,Products!$A$1:$D$101,3,FALSE)</f>
        <v>Books</v>
      </c>
      <c r="L48" s="5" t="str">
        <f>VLOOKUP(B48,Customers!$A$1:$D$201,2,FALSE)</f>
        <v>Mark Atkinson</v>
      </c>
      <c r="M48" s="5" t="str">
        <f>VLOOKUP(B48,Customers!$A$1:$D$201,3,FALSE)</f>
        <v>Europe</v>
      </c>
    </row>
    <row r="49" spans="1:13">
      <c r="A49" s="5" t="s">
        <v>637</v>
      </c>
      <c r="B49" s="5" t="s">
        <v>92</v>
      </c>
      <c r="C49" s="5" t="s">
        <v>510</v>
      </c>
      <c r="D49" s="6">
        <v>45296.779930555553</v>
      </c>
      <c r="E49" s="5">
        <v>4</v>
      </c>
      <c r="F49" s="5">
        <v>591.79999999999995</v>
      </c>
      <c r="G49" s="5">
        <v>147.94999999999999</v>
      </c>
      <c r="H49" s="6" t="str">
        <f t="shared" si="0"/>
        <v>Jan</v>
      </c>
      <c r="I49" s="5" t="str">
        <f t="shared" si="1"/>
        <v>2024</v>
      </c>
      <c r="J49" s="12" t="str">
        <f>VLOOKUP(C49, Products!$A$1:$D$101, 2, FALSE)</f>
        <v>TechPro Textbook</v>
      </c>
      <c r="K49" s="5" t="str">
        <f>VLOOKUP(C49,Products!$A$1:$D$101,3,FALSE)</f>
        <v>Books</v>
      </c>
      <c r="L49" s="5" t="str">
        <f>VLOOKUP(B49,Customers!$A$1:$D$201,2,FALSE)</f>
        <v>Lindsey Deleon</v>
      </c>
      <c r="M49" s="5" t="str">
        <f>VLOOKUP(B49,Customers!$A$1:$D$201,3,FALSE)</f>
        <v>Europe</v>
      </c>
    </row>
    <row r="50" spans="1:13">
      <c r="A50" s="5" t="s">
        <v>638</v>
      </c>
      <c r="B50" s="5" t="s">
        <v>150</v>
      </c>
      <c r="C50" s="5" t="s">
        <v>510</v>
      </c>
      <c r="D50" s="6">
        <v>45572.622372685182</v>
      </c>
      <c r="E50" s="5">
        <v>4</v>
      </c>
      <c r="F50" s="5">
        <v>591.79999999999995</v>
      </c>
      <c r="G50" s="5">
        <v>147.94999999999999</v>
      </c>
      <c r="H50" s="6" t="str">
        <f t="shared" si="0"/>
        <v>Oct</v>
      </c>
      <c r="I50" s="5" t="str">
        <f t="shared" si="1"/>
        <v>2024</v>
      </c>
      <c r="J50" s="12" t="str">
        <f>VLOOKUP(C50, Products!$A$1:$D$101, 2, FALSE)</f>
        <v>TechPro Textbook</v>
      </c>
      <c r="K50" s="5" t="str">
        <f>VLOOKUP(C50,Products!$A$1:$D$101,3,FALSE)</f>
        <v>Books</v>
      </c>
      <c r="L50" s="5" t="str">
        <f>VLOOKUP(B50,Customers!$A$1:$D$201,2,FALSE)</f>
        <v>Timothy Perez</v>
      </c>
      <c r="M50" s="5" t="str">
        <f>VLOOKUP(B50,Customers!$A$1:$D$201,3,FALSE)</f>
        <v>Europe</v>
      </c>
    </row>
    <row r="51" spans="1:13">
      <c r="A51" s="5" t="s">
        <v>639</v>
      </c>
      <c r="B51" s="5" t="s">
        <v>332</v>
      </c>
      <c r="C51" s="5" t="s">
        <v>510</v>
      </c>
      <c r="D51" s="6">
        <v>45292.162719907406</v>
      </c>
      <c r="E51" s="5">
        <v>1</v>
      </c>
      <c r="F51" s="5">
        <v>147.94999999999999</v>
      </c>
      <c r="G51" s="5">
        <v>147.94999999999999</v>
      </c>
      <c r="H51" s="6" t="str">
        <f t="shared" si="0"/>
        <v>Jan</v>
      </c>
      <c r="I51" s="5" t="str">
        <f t="shared" si="1"/>
        <v>2024</v>
      </c>
      <c r="J51" s="12" t="str">
        <f>VLOOKUP(C51, Products!$A$1:$D$101, 2, FALSE)</f>
        <v>TechPro Textbook</v>
      </c>
      <c r="K51" s="5" t="str">
        <f>VLOOKUP(C51,Products!$A$1:$D$101,3,FALSE)</f>
        <v>Books</v>
      </c>
      <c r="L51" s="5" t="str">
        <f>VLOOKUP(B51,Customers!$A$1:$D$201,2,FALSE)</f>
        <v>Jessica Warren</v>
      </c>
      <c r="M51" s="5" t="str">
        <f>VLOOKUP(B51,Customers!$A$1:$D$201,3,FALSE)</f>
        <v>Asia</v>
      </c>
    </row>
    <row r="52" spans="1:13">
      <c r="A52" s="5" t="s">
        <v>640</v>
      </c>
      <c r="B52" s="5" t="s">
        <v>356</v>
      </c>
      <c r="C52" s="5" t="s">
        <v>510</v>
      </c>
      <c r="D52" s="6">
        <v>45492.438217592593</v>
      </c>
      <c r="E52" s="5">
        <v>1</v>
      </c>
      <c r="F52" s="5">
        <v>147.94999999999999</v>
      </c>
      <c r="G52" s="5">
        <v>147.94999999999999</v>
      </c>
      <c r="H52" s="6" t="str">
        <f t="shared" si="0"/>
        <v>Jul</v>
      </c>
      <c r="I52" s="5" t="str">
        <f t="shared" si="1"/>
        <v>2024</v>
      </c>
      <c r="J52" s="12" t="str">
        <f>VLOOKUP(C52, Products!$A$1:$D$101, 2, FALSE)</f>
        <v>TechPro Textbook</v>
      </c>
      <c r="K52" s="5" t="str">
        <f>VLOOKUP(C52,Products!$A$1:$D$101,3,FALSE)</f>
        <v>Books</v>
      </c>
      <c r="L52" s="5" t="str">
        <f>VLOOKUP(B52,Customers!$A$1:$D$201,2,FALSE)</f>
        <v>Francisco Young</v>
      </c>
      <c r="M52" s="5" t="str">
        <f>VLOOKUP(B52,Customers!$A$1:$D$201,3,FALSE)</f>
        <v>Asia</v>
      </c>
    </row>
    <row r="53" spans="1:13">
      <c r="A53" s="5" t="s">
        <v>641</v>
      </c>
      <c r="B53" s="5" t="s">
        <v>274</v>
      </c>
      <c r="C53" s="5" t="s">
        <v>510</v>
      </c>
      <c r="D53" s="6">
        <v>45613.259722222218</v>
      </c>
      <c r="E53" s="5">
        <v>4</v>
      </c>
      <c r="F53" s="5">
        <v>591.79999999999995</v>
      </c>
      <c r="G53" s="5">
        <v>147.94999999999999</v>
      </c>
      <c r="H53" s="6" t="str">
        <f t="shared" si="0"/>
        <v>Nov</v>
      </c>
      <c r="I53" s="5" t="str">
        <f t="shared" si="1"/>
        <v>2024</v>
      </c>
      <c r="J53" s="12" t="str">
        <f>VLOOKUP(C53, Products!$A$1:$D$101, 2, FALSE)</f>
        <v>TechPro Textbook</v>
      </c>
      <c r="K53" s="5" t="str">
        <f>VLOOKUP(C53,Products!$A$1:$D$101,3,FALSE)</f>
        <v>Books</v>
      </c>
      <c r="L53" s="5" t="str">
        <f>VLOOKUP(B53,Customers!$A$1:$D$201,2,FALSE)</f>
        <v>Lisa Jackson</v>
      </c>
      <c r="M53" s="5" t="str">
        <f>VLOOKUP(B53,Customers!$A$1:$D$201,3,FALSE)</f>
        <v>Europe</v>
      </c>
    </row>
    <row r="54" spans="1:13">
      <c r="A54" s="5" t="s">
        <v>642</v>
      </c>
      <c r="B54" s="5" t="s">
        <v>310</v>
      </c>
      <c r="C54" s="5" t="s">
        <v>566</v>
      </c>
      <c r="D54" s="6">
        <v>45437.739444444444</v>
      </c>
      <c r="E54" s="5">
        <v>2</v>
      </c>
      <c r="F54" s="5">
        <v>580.34</v>
      </c>
      <c r="G54" s="5">
        <v>290.17</v>
      </c>
      <c r="H54" s="6" t="str">
        <f t="shared" si="0"/>
        <v>May</v>
      </c>
      <c r="I54" s="5" t="str">
        <f t="shared" si="1"/>
        <v>2024</v>
      </c>
      <c r="J54" s="12" t="str">
        <f>VLOOKUP(C54, Products!$A$1:$D$101, 2, FALSE)</f>
        <v>TechPro Running Shoes</v>
      </c>
      <c r="K54" s="5" t="str">
        <f>VLOOKUP(C54,Products!$A$1:$D$101,3,FALSE)</f>
        <v>Clothing</v>
      </c>
      <c r="L54" s="5" t="str">
        <f>VLOOKUP(B54,Customers!$A$1:$D$201,2,FALSE)</f>
        <v>Angela Williams</v>
      </c>
      <c r="M54" s="5" t="str">
        <f>VLOOKUP(B54,Customers!$A$1:$D$201,3,FALSE)</f>
        <v>South America</v>
      </c>
    </row>
    <row r="55" spans="1:13">
      <c r="A55" s="5" t="s">
        <v>643</v>
      </c>
      <c r="B55" s="5" t="s">
        <v>362</v>
      </c>
      <c r="C55" s="5" t="s">
        <v>566</v>
      </c>
      <c r="D55" s="6">
        <v>45360.207407407397</v>
      </c>
      <c r="E55" s="5">
        <v>4</v>
      </c>
      <c r="F55" s="5">
        <v>1160.68</v>
      </c>
      <c r="G55" s="5">
        <v>290.17</v>
      </c>
      <c r="H55" s="6" t="str">
        <f t="shared" si="0"/>
        <v>Mar</v>
      </c>
      <c r="I55" s="5" t="str">
        <f t="shared" si="1"/>
        <v>2024</v>
      </c>
      <c r="J55" s="12" t="str">
        <f>VLOOKUP(C55, Products!$A$1:$D$101, 2, FALSE)</f>
        <v>TechPro Running Shoes</v>
      </c>
      <c r="K55" s="5" t="str">
        <f>VLOOKUP(C55,Products!$A$1:$D$101,3,FALSE)</f>
        <v>Clothing</v>
      </c>
      <c r="L55" s="5" t="str">
        <f>VLOOKUP(B55,Customers!$A$1:$D$201,2,FALSE)</f>
        <v>Nicole Booth</v>
      </c>
      <c r="M55" s="5" t="str">
        <f>VLOOKUP(B55,Customers!$A$1:$D$201,3,FALSE)</f>
        <v>North America</v>
      </c>
    </row>
    <row r="56" spans="1:13">
      <c r="A56" s="5" t="s">
        <v>644</v>
      </c>
      <c r="B56" s="5" t="s">
        <v>344</v>
      </c>
      <c r="C56" s="5" t="s">
        <v>566</v>
      </c>
      <c r="D56" s="6">
        <v>45417.230868055558</v>
      </c>
      <c r="E56" s="5">
        <v>2</v>
      </c>
      <c r="F56" s="5">
        <v>580.34</v>
      </c>
      <c r="G56" s="5">
        <v>290.17</v>
      </c>
      <c r="H56" s="6" t="str">
        <f t="shared" si="0"/>
        <v>May</v>
      </c>
      <c r="I56" s="5" t="str">
        <f t="shared" si="1"/>
        <v>2024</v>
      </c>
      <c r="J56" s="12" t="str">
        <f>VLOOKUP(C56, Products!$A$1:$D$101, 2, FALSE)</f>
        <v>TechPro Running Shoes</v>
      </c>
      <c r="K56" s="5" t="str">
        <f>VLOOKUP(C56,Products!$A$1:$D$101,3,FALSE)</f>
        <v>Clothing</v>
      </c>
      <c r="L56" s="5" t="str">
        <f>VLOOKUP(B56,Customers!$A$1:$D$201,2,FALSE)</f>
        <v>Brandy Welch</v>
      </c>
      <c r="M56" s="5" t="str">
        <f>VLOOKUP(B56,Customers!$A$1:$D$201,3,FALSE)</f>
        <v>Europe</v>
      </c>
    </row>
    <row r="57" spans="1:13">
      <c r="A57" s="5" t="s">
        <v>645</v>
      </c>
      <c r="B57" s="5" t="s">
        <v>378</v>
      </c>
      <c r="C57" s="5" t="s">
        <v>566</v>
      </c>
      <c r="D57" s="6">
        <v>45518.085370370369</v>
      </c>
      <c r="E57" s="5">
        <v>1</v>
      </c>
      <c r="F57" s="5">
        <v>290.17</v>
      </c>
      <c r="G57" s="5">
        <v>290.17</v>
      </c>
      <c r="H57" s="6" t="str">
        <f t="shared" si="0"/>
        <v>Aug</v>
      </c>
      <c r="I57" s="5" t="str">
        <f t="shared" si="1"/>
        <v>2024</v>
      </c>
      <c r="J57" s="12" t="str">
        <f>VLOOKUP(C57, Products!$A$1:$D$101, 2, FALSE)</f>
        <v>TechPro Running Shoes</v>
      </c>
      <c r="K57" s="5" t="str">
        <f>VLOOKUP(C57,Products!$A$1:$D$101,3,FALSE)</f>
        <v>Clothing</v>
      </c>
      <c r="L57" s="5" t="str">
        <f>VLOOKUP(B57,Customers!$A$1:$D$201,2,FALSE)</f>
        <v>Tina Jacobs</v>
      </c>
      <c r="M57" s="5" t="str">
        <f>VLOOKUP(B57,Customers!$A$1:$D$201,3,FALSE)</f>
        <v>South America</v>
      </c>
    </row>
    <row r="58" spans="1:13">
      <c r="A58" s="5" t="s">
        <v>646</v>
      </c>
      <c r="B58" s="5" t="s">
        <v>378</v>
      </c>
      <c r="C58" s="5" t="s">
        <v>566</v>
      </c>
      <c r="D58" s="6">
        <v>45425.606759259259</v>
      </c>
      <c r="E58" s="5">
        <v>1</v>
      </c>
      <c r="F58" s="5">
        <v>290.17</v>
      </c>
      <c r="G58" s="5">
        <v>290.17</v>
      </c>
      <c r="H58" s="6" t="str">
        <f t="shared" si="0"/>
        <v>May</v>
      </c>
      <c r="I58" s="5" t="str">
        <f t="shared" si="1"/>
        <v>2024</v>
      </c>
      <c r="J58" s="12" t="str">
        <f>VLOOKUP(C58, Products!$A$1:$D$101, 2, FALSE)</f>
        <v>TechPro Running Shoes</v>
      </c>
      <c r="K58" s="5" t="str">
        <f>VLOOKUP(C58,Products!$A$1:$D$101,3,FALSE)</f>
        <v>Clothing</v>
      </c>
      <c r="L58" s="5" t="str">
        <f>VLOOKUP(B58,Customers!$A$1:$D$201,2,FALSE)</f>
        <v>Tina Jacobs</v>
      </c>
      <c r="M58" s="5" t="str">
        <f>VLOOKUP(B58,Customers!$A$1:$D$201,3,FALSE)</f>
        <v>South America</v>
      </c>
    </row>
    <row r="59" spans="1:13">
      <c r="A59" s="5" t="s">
        <v>647</v>
      </c>
      <c r="B59" s="5" t="s">
        <v>78</v>
      </c>
      <c r="C59" s="5" t="s">
        <v>566</v>
      </c>
      <c r="D59" s="6">
        <v>45586.533252314817</v>
      </c>
      <c r="E59" s="5">
        <v>2</v>
      </c>
      <c r="F59" s="5">
        <v>580.34</v>
      </c>
      <c r="G59" s="5">
        <v>290.17</v>
      </c>
      <c r="H59" s="6" t="str">
        <f t="shared" si="0"/>
        <v>Oct</v>
      </c>
      <c r="I59" s="5" t="str">
        <f t="shared" si="1"/>
        <v>2024</v>
      </c>
      <c r="J59" s="12" t="str">
        <f>VLOOKUP(C59, Products!$A$1:$D$101, 2, FALSE)</f>
        <v>TechPro Running Shoes</v>
      </c>
      <c r="K59" s="5" t="str">
        <f>VLOOKUP(C59,Products!$A$1:$D$101,3,FALSE)</f>
        <v>Clothing</v>
      </c>
      <c r="L59" s="5" t="str">
        <f>VLOOKUP(B59,Customers!$A$1:$D$201,2,FALSE)</f>
        <v>Dalton Perez</v>
      </c>
      <c r="M59" s="5" t="str">
        <f>VLOOKUP(B59,Customers!$A$1:$D$201,3,FALSE)</f>
        <v>North America</v>
      </c>
    </row>
    <row r="60" spans="1:13">
      <c r="A60" s="5" t="s">
        <v>648</v>
      </c>
      <c r="B60" s="5" t="s">
        <v>116</v>
      </c>
      <c r="C60" s="5" t="s">
        <v>566</v>
      </c>
      <c r="D60" s="6">
        <v>45464.085243055553</v>
      </c>
      <c r="E60" s="5">
        <v>4</v>
      </c>
      <c r="F60" s="5">
        <v>1160.68</v>
      </c>
      <c r="G60" s="5">
        <v>290.17</v>
      </c>
      <c r="H60" s="6" t="str">
        <f t="shared" si="0"/>
        <v>Jun</v>
      </c>
      <c r="I60" s="5" t="str">
        <f t="shared" si="1"/>
        <v>2024</v>
      </c>
      <c r="J60" s="12" t="str">
        <f>VLOOKUP(C60, Products!$A$1:$D$101, 2, FALSE)</f>
        <v>TechPro Running Shoes</v>
      </c>
      <c r="K60" s="5" t="str">
        <f>VLOOKUP(C60,Products!$A$1:$D$101,3,FALSE)</f>
        <v>Clothing</v>
      </c>
      <c r="L60" s="5" t="str">
        <f>VLOOKUP(B60,Customers!$A$1:$D$201,2,FALSE)</f>
        <v>Albert Burke</v>
      </c>
      <c r="M60" s="5" t="str">
        <f>VLOOKUP(B60,Customers!$A$1:$D$201,3,FALSE)</f>
        <v>Europe</v>
      </c>
    </row>
    <row r="61" spans="1:13">
      <c r="A61" s="5" t="s">
        <v>649</v>
      </c>
      <c r="B61" s="5" t="s">
        <v>214</v>
      </c>
      <c r="C61" s="5" t="s">
        <v>566</v>
      </c>
      <c r="D61" s="6">
        <v>45490.310069444437</v>
      </c>
      <c r="E61" s="5">
        <v>1</v>
      </c>
      <c r="F61" s="5">
        <v>290.17</v>
      </c>
      <c r="G61" s="5">
        <v>290.17</v>
      </c>
      <c r="H61" s="6" t="str">
        <f t="shared" si="0"/>
        <v>Jul</v>
      </c>
      <c r="I61" s="5" t="str">
        <f t="shared" si="1"/>
        <v>2024</v>
      </c>
      <c r="J61" s="12" t="str">
        <f>VLOOKUP(C61, Products!$A$1:$D$101, 2, FALSE)</f>
        <v>TechPro Running Shoes</v>
      </c>
      <c r="K61" s="5" t="str">
        <f>VLOOKUP(C61,Products!$A$1:$D$101,3,FALSE)</f>
        <v>Clothing</v>
      </c>
      <c r="L61" s="5" t="str">
        <f>VLOOKUP(B61,Customers!$A$1:$D$201,2,FALSE)</f>
        <v>Michael Atkinson</v>
      </c>
      <c r="M61" s="5" t="str">
        <f>VLOOKUP(B61,Customers!$A$1:$D$201,3,FALSE)</f>
        <v>South America</v>
      </c>
    </row>
    <row r="62" spans="1:13">
      <c r="A62" s="5" t="s">
        <v>650</v>
      </c>
      <c r="B62" s="5" t="s">
        <v>278</v>
      </c>
      <c r="C62" s="5" t="s">
        <v>566</v>
      </c>
      <c r="D62" s="6">
        <v>45606.455775462957</v>
      </c>
      <c r="E62" s="5">
        <v>4</v>
      </c>
      <c r="F62" s="5">
        <v>1160.68</v>
      </c>
      <c r="G62" s="5">
        <v>290.17</v>
      </c>
      <c r="H62" s="6" t="str">
        <f t="shared" si="0"/>
        <v>Nov</v>
      </c>
      <c r="I62" s="5" t="str">
        <f t="shared" si="1"/>
        <v>2024</v>
      </c>
      <c r="J62" s="12" t="str">
        <f>VLOOKUP(C62, Products!$A$1:$D$101, 2, FALSE)</f>
        <v>TechPro Running Shoes</v>
      </c>
      <c r="K62" s="5" t="str">
        <f>VLOOKUP(C62,Products!$A$1:$D$101,3,FALSE)</f>
        <v>Clothing</v>
      </c>
      <c r="L62" s="5" t="str">
        <f>VLOOKUP(B62,Customers!$A$1:$D$201,2,FALSE)</f>
        <v>Theresa Gonzalez</v>
      </c>
      <c r="M62" s="5" t="str">
        <f>VLOOKUP(B62,Customers!$A$1:$D$201,3,FALSE)</f>
        <v>Asia</v>
      </c>
    </row>
    <row r="63" spans="1:13">
      <c r="A63" s="5" t="s">
        <v>651</v>
      </c>
      <c r="B63" s="5" t="s">
        <v>182</v>
      </c>
      <c r="C63" s="5" t="s">
        <v>566</v>
      </c>
      <c r="D63" s="6">
        <v>45561.972905092603</v>
      </c>
      <c r="E63" s="5">
        <v>2</v>
      </c>
      <c r="F63" s="5">
        <v>580.34</v>
      </c>
      <c r="G63" s="5">
        <v>290.17</v>
      </c>
      <c r="H63" s="6" t="str">
        <f t="shared" si="0"/>
        <v>Sep</v>
      </c>
      <c r="I63" s="5" t="str">
        <f t="shared" si="1"/>
        <v>2024</v>
      </c>
      <c r="J63" s="12" t="str">
        <f>VLOOKUP(C63, Products!$A$1:$D$101, 2, FALSE)</f>
        <v>TechPro Running Shoes</v>
      </c>
      <c r="K63" s="5" t="str">
        <f>VLOOKUP(C63,Products!$A$1:$D$101,3,FALSE)</f>
        <v>Clothing</v>
      </c>
      <c r="L63" s="5" t="str">
        <f>VLOOKUP(B63,Customers!$A$1:$D$201,2,FALSE)</f>
        <v>Stephanie Peterson</v>
      </c>
      <c r="M63" s="5" t="str">
        <f>VLOOKUP(B63,Customers!$A$1:$D$201,3,FALSE)</f>
        <v>Europe</v>
      </c>
    </row>
    <row r="64" spans="1:13">
      <c r="A64" s="5" t="s">
        <v>652</v>
      </c>
      <c r="B64" s="5" t="s">
        <v>82</v>
      </c>
      <c r="C64" s="5" t="s">
        <v>566</v>
      </c>
      <c r="D64" s="6">
        <v>45598.514340277783</v>
      </c>
      <c r="E64" s="5">
        <v>3</v>
      </c>
      <c r="F64" s="5">
        <v>870.51</v>
      </c>
      <c r="G64" s="5">
        <v>290.17</v>
      </c>
      <c r="H64" s="6" t="str">
        <f t="shared" si="0"/>
        <v>Nov</v>
      </c>
      <c r="I64" s="5" t="str">
        <f t="shared" si="1"/>
        <v>2024</v>
      </c>
      <c r="J64" s="12" t="str">
        <f>VLOOKUP(C64, Products!$A$1:$D$101, 2, FALSE)</f>
        <v>TechPro Running Shoes</v>
      </c>
      <c r="K64" s="5" t="str">
        <f>VLOOKUP(C64,Products!$A$1:$D$101,3,FALSE)</f>
        <v>Clothing</v>
      </c>
      <c r="L64" s="5" t="str">
        <f>VLOOKUP(B64,Customers!$A$1:$D$201,2,FALSE)</f>
        <v>Brian Aguilar DDS</v>
      </c>
      <c r="M64" s="5" t="str">
        <f>VLOOKUP(B64,Customers!$A$1:$D$201,3,FALSE)</f>
        <v>North America</v>
      </c>
    </row>
    <row r="65" spans="1:13">
      <c r="A65" s="5" t="s">
        <v>653</v>
      </c>
      <c r="B65" s="5" t="s">
        <v>122</v>
      </c>
      <c r="C65" s="5" t="s">
        <v>566</v>
      </c>
      <c r="D65" s="6">
        <v>45358.881805555553</v>
      </c>
      <c r="E65" s="5">
        <v>2</v>
      </c>
      <c r="F65" s="5">
        <v>580.34</v>
      </c>
      <c r="G65" s="5">
        <v>290.17</v>
      </c>
      <c r="H65" s="6" t="str">
        <f t="shared" si="0"/>
        <v>Mar</v>
      </c>
      <c r="I65" s="5" t="str">
        <f t="shared" si="1"/>
        <v>2024</v>
      </c>
      <c r="J65" s="12" t="str">
        <f>VLOOKUP(C65, Products!$A$1:$D$101, 2, FALSE)</f>
        <v>TechPro Running Shoes</v>
      </c>
      <c r="K65" s="5" t="str">
        <f>VLOOKUP(C65,Products!$A$1:$D$101,3,FALSE)</f>
        <v>Clothing</v>
      </c>
      <c r="L65" s="5" t="str">
        <f>VLOOKUP(B65,Customers!$A$1:$D$201,2,FALSE)</f>
        <v>Erika Fernandez</v>
      </c>
      <c r="M65" s="5" t="str">
        <f>VLOOKUP(B65,Customers!$A$1:$D$201,3,FALSE)</f>
        <v>Asia</v>
      </c>
    </row>
    <row r="66" spans="1:13">
      <c r="A66" s="5" t="s">
        <v>654</v>
      </c>
      <c r="B66" s="5" t="s">
        <v>162</v>
      </c>
      <c r="C66" s="5" t="s">
        <v>517</v>
      </c>
      <c r="D66" s="6">
        <v>45627.864317129628</v>
      </c>
      <c r="E66" s="5">
        <v>3</v>
      </c>
      <c r="F66" s="5">
        <v>824.82</v>
      </c>
      <c r="G66" s="5">
        <v>274.94</v>
      </c>
      <c r="H66" s="6" t="str">
        <f t="shared" ref="H66:H129" si="2">TEXT(D66,"mmm")</f>
        <v>Dec</v>
      </c>
      <c r="I66" s="5" t="str">
        <f t="shared" ref="I66:I129" si="3">TEXT(D66, "yyyy")</f>
        <v>2024</v>
      </c>
      <c r="J66" s="12" t="str">
        <f>VLOOKUP(C66, Products!$A$1:$D$101, 2, FALSE)</f>
        <v>TechPro Rug</v>
      </c>
      <c r="K66" s="5" t="str">
        <f>VLOOKUP(C66,Products!$A$1:$D$101,3,FALSE)</f>
        <v>Home Decor</v>
      </c>
      <c r="L66" s="5" t="str">
        <f>VLOOKUP(B66,Customers!$A$1:$D$201,2,FALSE)</f>
        <v>Emily Roberts</v>
      </c>
      <c r="M66" s="5" t="str">
        <f>VLOOKUP(B66,Customers!$A$1:$D$201,3,FALSE)</f>
        <v>South America</v>
      </c>
    </row>
    <row r="67" spans="1:13">
      <c r="A67" s="5" t="s">
        <v>655</v>
      </c>
      <c r="B67" s="5" t="s">
        <v>398</v>
      </c>
      <c r="C67" s="5" t="s">
        <v>517</v>
      </c>
      <c r="D67" s="6">
        <v>45365.496979166674</v>
      </c>
      <c r="E67" s="5">
        <v>1</v>
      </c>
      <c r="F67" s="5">
        <v>274.94</v>
      </c>
      <c r="G67" s="5">
        <v>274.94</v>
      </c>
      <c r="H67" s="6" t="str">
        <f t="shared" si="2"/>
        <v>Mar</v>
      </c>
      <c r="I67" s="5" t="str">
        <f t="shared" si="3"/>
        <v>2024</v>
      </c>
      <c r="J67" s="12" t="str">
        <f>VLOOKUP(C67, Products!$A$1:$D$101, 2, FALSE)</f>
        <v>TechPro Rug</v>
      </c>
      <c r="K67" s="5" t="str">
        <f>VLOOKUP(C67,Products!$A$1:$D$101,3,FALSE)</f>
        <v>Home Decor</v>
      </c>
      <c r="L67" s="5" t="str">
        <f>VLOOKUP(B67,Customers!$A$1:$D$201,2,FALSE)</f>
        <v>Stacy Cook</v>
      </c>
      <c r="M67" s="5" t="str">
        <f>VLOOKUP(B67,Customers!$A$1:$D$201,3,FALSE)</f>
        <v>North America</v>
      </c>
    </row>
    <row r="68" spans="1:13">
      <c r="A68" s="5" t="s">
        <v>656</v>
      </c>
      <c r="B68" s="5" t="s">
        <v>302</v>
      </c>
      <c r="C68" s="5" t="s">
        <v>517</v>
      </c>
      <c r="D68" s="6">
        <v>45644.769826388889</v>
      </c>
      <c r="E68" s="5">
        <v>3</v>
      </c>
      <c r="F68" s="5">
        <v>824.82</v>
      </c>
      <c r="G68" s="5">
        <v>274.94</v>
      </c>
      <c r="H68" s="6" t="str">
        <f t="shared" si="2"/>
        <v>Dec</v>
      </c>
      <c r="I68" s="5" t="str">
        <f t="shared" si="3"/>
        <v>2024</v>
      </c>
      <c r="J68" s="12" t="str">
        <f>VLOOKUP(C68, Products!$A$1:$D$101, 2, FALSE)</f>
        <v>TechPro Rug</v>
      </c>
      <c r="K68" s="5" t="str">
        <f>VLOOKUP(C68,Products!$A$1:$D$101,3,FALSE)</f>
        <v>Home Decor</v>
      </c>
      <c r="L68" s="5" t="str">
        <f>VLOOKUP(B68,Customers!$A$1:$D$201,2,FALSE)</f>
        <v>Brittany Harvey</v>
      </c>
      <c r="M68" s="5" t="str">
        <f>VLOOKUP(B68,Customers!$A$1:$D$201,3,FALSE)</f>
        <v>Asia</v>
      </c>
    </row>
    <row r="69" spans="1:13">
      <c r="A69" s="5" t="s">
        <v>657</v>
      </c>
      <c r="B69" s="5" t="s">
        <v>258</v>
      </c>
      <c r="C69" s="5" t="s">
        <v>517</v>
      </c>
      <c r="D69" s="6">
        <v>45328.68241898148</v>
      </c>
      <c r="E69" s="5">
        <v>4</v>
      </c>
      <c r="F69" s="5">
        <v>1099.76</v>
      </c>
      <c r="G69" s="5">
        <v>274.94</v>
      </c>
      <c r="H69" s="6" t="str">
        <f t="shared" si="2"/>
        <v>Feb</v>
      </c>
      <c r="I69" s="5" t="str">
        <f t="shared" si="3"/>
        <v>2024</v>
      </c>
      <c r="J69" s="12" t="str">
        <f>VLOOKUP(C69, Products!$A$1:$D$101, 2, FALSE)</f>
        <v>TechPro Rug</v>
      </c>
      <c r="K69" s="5" t="str">
        <f>VLOOKUP(C69,Products!$A$1:$D$101,3,FALSE)</f>
        <v>Home Decor</v>
      </c>
      <c r="L69" s="5" t="str">
        <f>VLOOKUP(B69,Customers!$A$1:$D$201,2,FALSE)</f>
        <v>Lindsay Perez</v>
      </c>
      <c r="M69" s="5" t="str">
        <f>VLOOKUP(B69,Customers!$A$1:$D$201,3,FALSE)</f>
        <v>Europe</v>
      </c>
    </row>
    <row r="70" spans="1:13">
      <c r="A70" s="5" t="s">
        <v>658</v>
      </c>
      <c r="B70" s="5" t="s">
        <v>116</v>
      </c>
      <c r="C70" s="5" t="s">
        <v>517</v>
      </c>
      <c r="D70" s="6">
        <v>45484.647870370369</v>
      </c>
      <c r="E70" s="5">
        <v>3</v>
      </c>
      <c r="F70" s="5">
        <v>824.82</v>
      </c>
      <c r="G70" s="5">
        <v>274.94</v>
      </c>
      <c r="H70" s="6" t="str">
        <f t="shared" si="2"/>
        <v>Jul</v>
      </c>
      <c r="I70" s="5" t="str">
        <f t="shared" si="3"/>
        <v>2024</v>
      </c>
      <c r="J70" s="12" t="str">
        <f>VLOOKUP(C70, Products!$A$1:$D$101, 2, FALSE)</f>
        <v>TechPro Rug</v>
      </c>
      <c r="K70" s="5" t="str">
        <f>VLOOKUP(C70,Products!$A$1:$D$101,3,FALSE)</f>
        <v>Home Decor</v>
      </c>
      <c r="L70" s="5" t="str">
        <f>VLOOKUP(B70,Customers!$A$1:$D$201,2,FALSE)</f>
        <v>Albert Burke</v>
      </c>
      <c r="M70" s="5" t="str">
        <f>VLOOKUP(B70,Customers!$A$1:$D$201,3,FALSE)</f>
        <v>Europe</v>
      </c>
    </row>
    <row r="71" spans="1:13">
      <c r="A71" s="5" t="s">
        <v>659</v>
      </c>
      <c r="B71" s="5" t="s">
        <v>140</v>
      </c>
      <c r="C71" s="5" t="s">
        <v>517</v>
      </c>
      <c r="D71" s="6">
        <v>45553.208773148152</v>
      </c>
      <c r="E71" s="5">
        <v>1</v>
      </c>
      <c r="F71" s="5">
        <v>274.94</v>
      </c>
      <c r="G71" s="5">
        <v>274.94</v>
      </c>
      <c r="H71" s="6" t="str">
        <f t="shared" si="2"/>
        <v>Sep</v>
      </c>
      <c r="I71" s="5" t="str">
        <f t="shared" si="3"/>
        <v>2024</v>
      </c>
      <c r="J71" s="12" t="str">
        <f>VLOOKUP(C71, Products!$A$1:$D$101, 2, FALSE)</f>
        <v>TechPro Rug</v>
      </c>
      <c r="K71" s="5" t="str">
        <f>VLOOKUP(C71,Products!$A$1:$D$101,3,FALSE)</f>
        <v>Home Decor</v>
      </c>
      <c r="L71" s="5" t="str">
        <f>VLOOKUP(B71,Customers!$A$1:$D$201,2,FALSE)</f>
        <v>Gerald Hines</v>
      </c>
      <c r="M71" s="5" t="str">
        <f>VLOOKUP(B71,Customers!$A$1:$D$201,3,FALSE)</f>
        <v>North America</v>
      </c>
    </row>
    <row r="72" spans="1:13">
      <c r="A72" s="5" t="s">
        <v>660</v>
      </c>
      <c r="B72" s="5" t="s">
        <v>58</v>
      </c>
      <c r="C72" s="5" t="s">
        <v>517</v>
      </c>
      <c r="D72" s="6">
        <v>45408.477002314823</v>
      </c>
      <c r="E72" s="5">
        <v>1</v>
      </c>
      <c r="F72" s="5">
        <v>274.94</v>
      </c>
      <c r="G72" s="5">
        <v>274.94</v>
      </c>
      <c r="H72" s="6" t="str">
        <f t="shared" si="2"/>
        <v>Apr</v>
      </c>
      <c r="I72" s="5" t="str">
        <f t="shared" si="3"/>
        <v>2024</v>
      </c>
      <c r="J72" s="12" t="str">
        <f>VLOOKUP(C72, Products!$A$1:$D$101, 2, FALSE)</f>
        <v>TechPro Rug</v>
      </c>
      <c r="K72" s="5" t="str">
        <f>VLOOKUP(C72,Products!$A$1:$D$101,3,FALSE)</f>
        <v>Home Decor</v>
      </c>
      <c r="L72" s="5" t="str">
        <f>VLOOKUP(B72,Customers!$A$1:$D$201,2,FALSE)</f>
        <v>Michele Cooley</v>
      </c>
      <c r="M72" s="5" t="str">
        <f>VLOOKUP(B72,Customers!$A$1:$D$201,3,FALSE)</f>
        <v>North America</v>
      </c>
    </row>
    <row r="73" spans="1:13">
      <c r="A73" s="5" t="s">
        <v>661</v>
      </c>
      <c r="B73" s="5" t="s">
        <v>16</v>
      </c>
      <c r="C73" s="5" t="s">
        <v>517</v>
      </c>
      <c r="D73" s="6">
        <v>45362.39261574074</v>
      </c>
      <c r="E73" s="5">
        <v>4</v>
      </c>
      <c r="F73" s="5">
        <v>1099.76</v>
      </c>
      <c r="G73" s="5">
        <v>274.94</v>
      </c>
      <c r="H73" s="6" t="str">
        <f t="shared" si="2"/>
        <v>Mar</v>
      </c>
      <c r="I73" s="5" t="str">
        <f t="shared" si="3"/>
        <v>2024</v>
      </c>
      <c r="J73" s="12" t="str">
        <f>VLOOKUP(C73, Products!$A$1:$D$101, 2, FALSE)</f>
        <v>TechPro Rug</v>
      </c>
      <c r="K73" s="5" t="str">
        <f>VLOOKUP(C73,Products!$A$1:$D$101,3,FALSE)</f>
        <v>Home Decor</v>
      </c>
      <c r="L73" s="5" t="str">
        <f>VLOOKUP(B73,Customers!$A$1:$D$201,2,FALSE)</f>
        <v>Kathleen Rodriguez</v>
      </c>
      <c r="M73" s="5" t="str">
        <f>VLOOKUP(B73,Customers!$A$1:$D$201,3,FALSE)</f>
        <v>South America</v>
      </c>
    </row>
    <row r="74" spans="1:13">
      <c r="A74" s="5" t="s">
        <v>662</v>
      </c>
      <c r="B74" s="5" t="s">
        <v>288</v>
      </c>
      <c r="C74" s="5" t="s">
        <v>517</v>
      </c>
      <c r="D74" s="6">
        <v>45571.251909722218</v>
      </c>
      <c r="E74" s="5">
        <v>1</v>
      </c>
      <c r="F74" s="5">
        <v>274.94</v>
      </c>
      <c r="G74" s="5">
        <v>274.94</v>
      </c>
      <c r="H74" s="6" t="str">
        <f t="shared" si="2"/>
        <v>Oct</v>
      </c>
      <c r="I74" s="5" t="str">
        <f t="shared" si="3"/>
        <v>2024</v>
      </c>
      <c r="J74" s="12" t="str">
        <f>VLOOKUP(C74, Products!$A$1:$D$101, 2, FALSE)</f>
        <v>TechPro Rug</v>
      </c>
      <c r="K74" s="5" t="str">
        <f>VLOOKUP(C74,Products!$A$1:$D$101,3,FALSE)</f>
        <v>Home Decor</v>
      </c>
      <c r="L74" s="5" t="str">
        <f>VLOOKUP(B74,Customers!$A$1:$D$201,2,FALSE)</f>
        <v>Ricky Gutierrez</v>
      </c>
      <c r="M74" s="5" t="str">
        <f>VLOOKUP(B74,Customers!$A$1:$D$201,3,FALSE)</f>
        <v>North America</v>
      </c>
    </row>
    <row r="75" spans="1:13">
      <c r="A75" s="5" t="s">
        <v>663</v>
      </c>
      <c r="B75" s="5" t="s">
        <v>276</v>
      </c>
      <c r="C75" s="5" t="s">
        <v>517</v>
      </c>
      <c r="D75" s="6">
        <v>45631.74119212963</v>
      </c>
      <c r="E75" s="5">
        <v>4</v>
      </c>
      <c r="F75" s="5">
        <v>1099.76</v>
      </c>
      <c r="G75" s="5">
        <v>274.94</v>
      </c>
      <c r="H75" s="6" t="str">
        <f t="shared" si="2"/>
        <v>Dec</v>
      </c>
      <c r="I75" s="5" t="str">
        <f t="shared" si="3"/>
        <v>2024</v>
      </c>
      <c r="J75" s="12" t="str">
        <f>VLOOKUP(C75, Products!$A$1:$D$101, 2, FALSE)</f>
        <v>TechPro Rug</v>
      </c>
      <c r="K75" s="5" t="str">
        <f>VLOOKUP(C75,Products!$A$1:$D$101,3,FALSE)</f>
        <v>Home Decor</v>
      </c>
      <c r="L75" s="5" t="str">
        <f>VLOOKUP(B75,Customers!$A$1:$D$201,2,FALSE)</f>
        <v>Gwendolyn Carter</v>
      </c>
      <c r="M75" s="5" t="str">
        <f>VLOOKUP(B75,Customers!$A$1:$D$201,3,FALSE)</f>
        <v>South America</v>
      </c>
    </row>
    <row r="76" spans="1:13">
      <c r="A76" s="5" t="s">
        <v>664</v>
      </c>
      <c r="B76" s="5" t="s">
        <v>356</v>
      </c>
      <c r="C76" s="5" t="s">
        <v>463</v>
      </c>
      <c r="D76" s="6">
        <v>45418.75372685185</v>
      </c>
      <c r="E76" s="5">
        <v>4</v>
      </c>
      <c r="F76" s="5">
        <v>1818.12</v>
      </c>
      <c r="G76" s="5">
        <v>454.53</v>
      </c>
      <c r="H76" s="6" t="str">
        <f t="shared" si="2"/>
        <v>May</v>
      </c>
      <c r="I76" s="5" t="str">
        <f t="shared" si="3"/>
        <v>2024</v>
      </c>
      <c r="J76" s="12" t="str">
        <f>VLOOKUP(C76, Products!$A$1:$D$101, 2, FALSE)</f>
        <v>ActiveWear Cookware Set</v>
      </c>
      <c r="K76" s="5" t="str">
        <f>VLOOKUP(C76,Products!$A$1:$D$101,3,FALSE)</f>
        <v>Home Decor</v>
      </c>
      <c r="L76" s="5" t="str">
        <f>VLOOKUP(B76,Customers!$A$1:$D$201,2,FALSE)</f>
        <v>Francisco Young</v>
      </c>
      <c r="M76" s="5" t="str">
        <f>VLOOKUP(B76,Customers!$A$1:$D$201,3,FALSE)</f>
        <v>Asia</v>
      </c>
    </row>
    <row r="77" spans="1:13">
      <c r="A77" s="5" t="s">
        <v>665</v>
      </c>
      <c r="B77" s="5" t="s">
        <v>162</v>
      </c>
      <c r="C77" s="5" t="s">
        <v>463</v>
      </c>
      <c r="D77" s="6">
        <v>45462.959537037037</v>
      </c>
      <c r="E77" s="5">
        <v>1</v>
      </c>
      <c r="F77" s="5">
        <v>454.53</v>
      </c>
      <c r="G77" s="5">
        <v>454.53</v>
      </c>
      <c r="H77" s="6" t="str">
        <f t="shared" si="2"/>
        <v>Jun</v>
      </c>
      <c r="I77" s="5" t="str">
        <f t="shared" si="3"/>
        <v>2024</v>
      </c>
      <c r="J77" s="12" t="str">
        <f>VLOOKUP(C77, Products!$A$1:$D$101, 2, FALSE)</f>
        <v>ActiveWear Cookware Set</v>
      </c>
      <c r="K77" s="5" t="str">
        <f>VLOOKUP(C77,Products!$A$1:$D$101,3,FALSE)</f>
        <v>Home Decor</v>
      </c>
      <c r="L77" s="5" t="str">
        <f>VLOOKUP(B77,Customers!$A$1:$D$201,2,FALSE)</f>
        <v>Emily Roberts</v>
      </c>
      <c r="M77" s="5" t="str">
        <f>VLOOKUP(B77,Customers!$A$1:$D$201,3,FALSE)</f>
        <v>South America</v>
      </c>
    </row>
    <row r="78" spans="1:13">
      <c r="A78" s="5" t="s">
        <v>666</v>
      </c>
      <c r="B78" s="5" t="s">
        <v>34</v>
      </c>
      <c r="C78" s="5" t="s">
        <v>463</v>
      </c>
      <c r="D78" s="6">
        <v>45442.149178240739</v>
      </c>
      <c r="E78" s="5">
        <v>2</v>
      </c>
      <c r="F78" s="5">
        <v>909.06</v>
      </c>
      <c r="G78" s="5">
        <v>454.53</v>
      </c>
      <c r="H78" s="6" t="str">
        <f t="shared" si="2"/>
        <v>May</v>
      </c>
      <c r="I78" s="5" t="str">
        <f t="shared" si="3"/>
        <v>2024</v>
      </c>
      <c r="J78" s="12" t="str">
        <f>VLOOKUP(C78, Products!$A$1:$D$101, 2, FALSE)</f>
        <v>ActiveWear Cookware Set</v>
      </c>
      <c r="K78" s="5" t="str">
        <f>VLOOKUP(C78,Products!$A$1:$D$101,3,FALSE)</f>
        <v>Home Decor</v>
      </c>
      <c r="L78" s="5" t="str">
        <f>VLOOKUP(B78,Customers!$A$1:$D$201,2,FALSE)</f>
        <v>Kevin May</v>
      </c>
      <c r="M78" s="5" t="str">
        <f>VLOOKUP(B78,Customers!$A$1:$D$201,3,FALSE)</f>
        <v>South America</v>
      </c>
    </row>
    <row r="79" spans="1:13">
      <c r="A79" s="5" t="s">
        <v>667</v>
      </c>
      <c r="B79" s="5" t="s">
        <v>378</v>
      </c>
      <c r="C79" s="5" t="s">
        <v>463</v>
      </c>
      <c r="D79" s="6">
        <v>45400.622800925928</v>
      </c>
      <c r="E79" s="5">
        <v>1</v>
      </c>
      <c r="F79" s="5">
        <v>454.53</v>
      </c>
      <c r="G79" s="5">
        <v>454.53</v>
      </c>
      <c r="H79" s="6" t="str">
        <f t="shared" si="2"/>
        <v>Apr</v>
      </c>
      <c r="I79" s="5" t="str">
        <f t="shared" si="3"/>
        <v>2024</v>
      </c>
      <c r="J79" s="12" t="str">
        <f>VLOOKUP(C79, Products!$A$1:$D$101, 2, FALSE)</f>
        <v>ActiveWear Cookware Set</v>
      </c>
      <c r="K79" s="5" t="str">
        <f>VLOOKUP(C79,Products!$A$1:$D$101,3,FALSE)</f>
        <v>Home Decor</v>
      </c>
      <c r="L79" s="5" t="str">
        <f>VLOOKUP(B79,Customers!$A$1:$D$201,2,FALSE)</f>
        <v>Tina Jacobs</v>
      </c>
      <c r="M79" s="5" t="str">
        <f>VLOOKUP(B79,Customers!$A$1:$D$201,3,FALSE)</f>
        <v>South America</v>
      </c>
    </row>
    <row r="80" spans="1:13">
      <c r="A80" s="5" t="s">
        <v>668</v>
      </c>
      <c r="B80" s="5" t="s">
        <v>266</v>
      </c>
      <c r="C80" s="5" t="s">
        <v>463</v>
      </c>
      <c r="D80" s="6">
        <v>45299.676793981482</v>
      </c>
      <c r="E80" s="5">
        <v>1</v>
      </c>
      <c r="F80" s="5">
        <v>454.53</v>
      </c>
      <c r="G80" s="5">
        <v>454.53</v>
      </c>
      <c r="H80" s="6" t="str">
        <f t="shared" si="2"/>
        <v>Jan</v>
      </c>
      <c r="I80" s="5" t="str">
        <f t="shared" si="3"/>
        <v>2024</v>
      </c>
      <c r="J80" s="12" t="str">
        <f>VLOOKUP(C80, Products!$A$1:$D$101, 2, FALSE)</f>
        <v>ActiveWear Cookware Set</v>
      </c>
      <c r="K80" s="5" t="str">
        <f>VLOOKUP(C80,Products!$A$1:$D$101,3,FALSE)</f>
        <v>Home Decor</v>
      </c>
      <c r="L80" s="5" t="str">
        <f>VLOOKUP(B80,Customers!$A$1:$D$201,2,FALSE)</f>
        <v>Henry Leach</v>
      </c>
      <c r="M80" s="5" t="str">
        <f>VLOOKUP(B80,Customers!$A$1:$D$201,3,FALSE)</f>
        <v>Asia</v>
      </c>
    </row>
    <row r="81" spans="1:13">
      <c r="A81" s="5" t="s">
        <v>669</v>
      </c>
      <c r="B81" s="5" t="s">
        <v>326</v>
      </c>
      <c r="C81" s="5" t="s">
        <v>463</v>
      </c>
      <c r="D81" s="6">
        <v>45539.680347222216</v>
      </c>
      <c r="E81" s="5">
        <v>3</v>
      </c>
      <c r="F81" s="5">
        <v>1363.59</v>
      </c>
      <c r="G81" s="5">
        <v>454.53</v>
      </c>
      <c r="H81" s="6" t="str">
        <f t="shared" si="2"/>
        <v>Sep</v>
      </c>
      <c r="I81" s="5" t="str">
        <f t="shared" si="3"/>
        <v>2024</v>
      </c>
      <c r="J81" s="12" t="str">
        <f>VLOOKUP(C81, Products!$A$1:$D$101, 2, FALSE)</f>
        <v>ActiveWear Cookware Set</v>
      </c>
      <c r="K81" s="5" t="str">
        <f>VLOOKUP(C81,Products!$A$1:$D$101,3,FALSE)</f>
        <v>Home Decor</v>
      </c>
      <c r="L81" s="5" t="str">
        <f>VLOOKUP(B81,Customers!$A$1:$D$201,2,FALSE)</f>
        <v>Wendy Browning</v>
      </c>
      <c r="M81" s="5" t="str">
        <f>VLOOKUP(B81,Customers!$A$1:$D$201,3,FALSE)</f>
        <v>South America</v>
      </c>
    </row>
    <row r="82" spans="1:13">
      <c r="A82" s="5" t="s">
        <v>670</v>
      </c>
      <c r="B82" s="5" t="s">
        <v>34</v>
      </c>
      <c r="C82" s="5" t="s">
        <v>463</v>
      </c>
      <c r="D82" s="6">
        <v>45634.407418981478</v>
      </c>
      <c r="E82" s="5">
        <v>3</v>
      </c>
      <c r="F82" s="5">
        <v>1363.59</v>
      </c>
      <c r="G82" s="5">
        <v>454.53</v>
      </c>
      <c r="H82" s="6" t="str">
        <f t="shared" si="2"/>
        <v>Dec</v>
      </c>
      <c r="I82" s="5" t="str">
        <f t="shared" si="3"/>
        <v>2024</v>
      </c>
      <c r="J82" s="12" t="str">
        <f>VLOOKUP(C82, Products!$A$1:$D$101, 2, FALSE)</f>
        <v>ActiveWear Cookware Set</v>
      </c>
      <c r="K82" s="5" t="str">
        <f>VLOOKUP(C82,Products!$A$1:$D$101,3,FALSE)</f>
        <v>Home Decor</v>
      </c>
      <c r="L82" s="5" t="str">
        <f>VLOOKUP(B82,Customers!$A$1:$D$201,2,FALSE)</f>
        <v>Kevin May</v>
      </c>
      <c r="M82" s="5" t="str">
        <f>VLOOKUP(B82,Customers!$A$1:$D$201,3,FALSE)</f>
        <v>South America</v>
      </c>
    </row>
    <row r="83" spans="1:13">
      <c r="A83" s="5" t="s">
        <v>671</v>
      </c>
      <c r="B83" s="5" t="s">
        <v>276</v>
      </c>
      <c r="C83" s="5" t="s">
        <v>463</v>
      </c>
      <c r="D83" s="6">
        <v>45463.795115740737</v>
      </c>
      <c r="E83" s="5">
        <v>2</v>
      </c>
      <c r="F83" s="5">
        <v>909.06</v>
      </c>
      <c r="G83" s="5">
        <v>454.53</v>
      </c>
      <c r="H83" s="6" t="str">
        <f t="shared" si="2"/>
        <v>Jun</v>
      </c>
      <c r="I83" s="5" t="str">
        <f t="shared" si="3"/>
        <v>2024</v>
      </c>
      <c r="J83" s="12" t="str">
        <f>VLOOKUP(C83, Products!$A$1:$D$101, 2, FALSE)</f>
        <v>ActiveWear Cookware Set</v>
      </c>
      <c r="K83" s="5" t="str">
        <f>VLOOKUP(C83,Products!$A$1:$D$101,3,FALSE)</f>
        <v>Home Decor</v>
      </c>
      <c r="L83" s="5" t="str">
        <f>VLOOKUP(B83,Customers!$A$1:$D$201,2,FALSE)</f>
        <v>Gwendolyn Carter</v>
      </c>
      <c r="M83" s="5" t="str">
        <f>VLOOKUP(B83,Customers!$A$1:$D$201,3,FALSE)</f>
        <v>South America</v>
      </c>
    </row>
    <row r="84" spans="1:13">
      <c r="A84" s="5" t="s">
        <v>672</v>
      </c>
      <c r="B84" s="5" t="s">
        <v>338</v>
      </c>
      <c r="C84" s="5" t="s">
        <v>463</v>
      </c>
      <c r="D84" s="6">
        <v>45597.961759259262</v>
      </c>
      <c r="E84" s="5">
        <v>4</v>
      </c>
      <c r="F84" s="5">
        <v>1818.12</v>
      </c>
      <c r="G84" s="5">
        <v>454.53</v>
      </c>
      <c r="H84" s="6" t="str">
        <f t="shared" si="2"/>
        <v>Nov</v>
      </c>
      <c r="I84" s="5" t="str">
        <f t="shared" si="3"/>
        <v>2024</v>
      </c>
      <c r="J84" s="12" t="str">
        <f>VLOOKUP(C84, Products!$A$1:$D$101, 2, FALSE)</f>
        <v>ActiveWear Cookware Set</v>
      </c>
      <c r="K84" s="5" t="str">
        <f>VLOOKUP(C84,Products!$A$1:$D$101,3,FALSE)</f>
        <v>Home Decor</v>
      </c>
      <c r="L84" s="5" t="str">
        <f>VLOOKUP(B84,Customers!$A$1:$D$201,2,FALSE)</f>
        <v>Morgan Perez</v>
      </c>
      <c r="M84" s="5" t="str">
        <f>VLOOKUP(B84,Customers!$A$1:$D$201,3,FALSE)</f>
        <v>Europe</v>
      </c>
    </row>
    <row r="85" spans="1:13">
      <c r="A85" s="5" t="s">
        <v>673</v>
      </c>
      <c r="B85" s="5" t="s">
        <v>144</v>
      </c>
      <c r="C85" s="5" t="s">
        <v>542</v>
      </c>
      <c r="D85" s="6">
        <v>45582.031446759262</v>
      </c>
      <c r="E85" s="5">
        <v>1</v>
      </c>
      <c r="F85" s="5">
        <v>100.81</v>
      </c>
      <c r="G85" s="5">
        <v>100.81</v>
      </c>
      <c r="H85" s="6" t="str">
        <f t="shared" si="2"/>
        <v>Oct</v>
      </c>
      <c r="I85" s="5" t="str">
        <f t="shared" si="3"/>
        <v>2024</v>
      </c>
      <c r="J85" s="12" t="str">
        <f>VLOOKUP(C85, Products!$A$1:$D$101, 2, FALSE)</f>
        <v>BookWorld Biography</v>
      </c>
      <c r="K85" s="5" t="str">
        <f>VLOOKUP(C85,Products!$A$1:$D$101,3,FALSE)</f>
        <v>Books</v>
      </c>
      <c r="L85" s="5" t="str">
        <f>VLOOKUP(B85,Customers!$A$1:$D$201,2,FALSE)</f>
        <v>Carl Gonzalez</v>
      </c>
      <c r="M85" s="5" t="str">
        <f>VLOOKUP(B85,Customers!$A$1:$D$201,3,FALSE)</f>
        <v>North America</v>
      </c>
    </row>
    <row r="86" spans="1:13">
      <c r="A86" s="5" t="s">
        <v>674</v>
      </c>
      <c r="B86" s="5" t="s">
        <v>294</v>
      </c>
      <c r="C86" s="5" t="s">
        <v>542</v>
      </c>
      <c r="D86" s="6">
        <v>45524.643101851849</v>
      </c>
      <c r="E86" s="5">
        <v>2</v>
      </c>
      <c r="F86" s="5">
        <v>201.62</v>
      </c>
      <c r="G86" s="5">
        <v>100.81</v>
      </c>
      <c r="H86" s="6" t="str">
        <f t="shared" si="2"/>
        <v>Aug</v>
      </c>
      <c r="I86" s="5" t="str">
        <f t="shared" si="3"/>
        <v>2024</v>
      </c>
      <c r="J86" s="12" t="str">
        <f>VLOOKUP(C86, Products!$A$1:$D$101, 2, FALSE)</f>
        <v>BookWorld Biography</v>
      </c>
      <c r="K86" s="5" t="str">
        <f>VLOOKUP(C86,Products!$A$1:$D$101,3,FALSE)</f>
        <v>Books</v>
      </c>
      <c r="L86" s="5" t="str">
        <f>VLOOKUP(B86,Customers!$A$1:$D$201,2,FALSE)</f>
        <v>Nicole Long DVM</v>
      </c>
      <c r="M86" s="5" t="str">
        <f>VLOOKUP(B86,Customers!$A$1:$D$201,3,FALSE)</f>
        <v>Asia</v>
      </c>
    </row>
    <row r="87" spans="1:13">
      <c r="A87" s="5" t="s">
        <v>675</v>
      </c>
      <c r="B87" s="5" t="s">
        <v>252</v>
      </c>
      <c r="C87" s="5" t="s">
        <v>542</v>
      </c>
      <c r="D87" s="6">
        <v>45369.386493055557</v>
      </c>
      <c r="E87" s="5">
        <v>2</v>
      </c>
      <c r="F87" s="5">
        <v>201.62</v>
      </c>
      <c r="G87" s="5">
        <v>100.81</v>
      </c>
      <c r="H87" s="6" t="str">
        <f t="shared" si="2"/>
        <v>Mar</v>
      </c>
      <c r="I87" s="5" t="str">
        <f t="shared" si="3"/>
        <v>2024</v>
      </c>
      <c r="J87" s="12" t="str">
        <f>VLOOKUP(C87, Products!$A$1:$D$101, 2, FALSE)</f>
        <v>BookWorld Biography</v>
      </c>
      <c r="K87" s="5" t="str">
        <f>VLOOKUP(C87,Products!$A$1:$D$101,3,FALSE)</f>
        <v>Books</v>
      </c>
      <c r="L87" s="5" t="str">
        <f>VLOOKUP(B87,Customers!$A$1:$D$201,2,FALSE)</f>
        <v>Mark Atkinson</v>
      </c>
      <c r="M87" s="5" t="str">
        <f>VLOOKUP(B87,Customers!$A$1:$D$201,3,FALSE)</f>
        <v>Europe</v>
      </c>
    </row>
    <row r="88" spans="1:13">
      <c r="A88" s="5" t="s">
        <v>676</v>
      </c>
      <c r="B88" s="5" t="s">
        <v>74</v>
      </c>
      <c r="C88" s="5" t="s">
        <v>542</v>
      </c>
      <c r="D88" s="6">
        <v>45346.396238425928</v>
      </c>
      <c r="E88" s="5">
        <v>1</v>
      </c>
      <c r="F88" s="5">
        <v>100.81</v>
      </c>
      <c r="G88" s="5">
        <v>100.81</v>
      </c>
      <c r="H88" s="6" t="str">
        <f t="shared" si="2"/>
        <v>Feb</v>
      </c>
      <c r="I88" s="5" t="str">
        <f t="shared" si="3"/>
        <v>2024</v>
      </c>
      <c r="J88" s="12" t="str">
        <f>VLOOKUP(C88, Products!$A$1:$D$101, 2, FALSE)</f>
        <v>BookWorld Biography</v>
      </c>
      <c r="K88" s="5" t="str">
        <f>VLOOKUP(C88,Products!$A$1:$D$101,3,FALSE)</f>
        <v>Books</v>
      </c>
      <c r="L88" s="5" t="str">
        <f>VLOOKUP(B88,Customers!$A$1:$D$201,2,FALSE)</f>
        <v>Dustin Campbell</v>
      </c>
      <c r="M88" s="5" t="str">
        <f>VLOOKUP(B88,Customers!$A$1:$D$201,3,FALSE)</f>
        <v>South America</v>
      </c>
    </row>
    <row r="89" spans="1:13">
      <c r="A89" s="5" t="s">
        <v>677</v>
      </c>
      <c r="B89" s="5" t="s">
        <v>136</v>
      </c>
      <c r="C89" s="5" t="s">
        <v>542</v>
      </c>
      <c r="D89" s="6">
        <v>45563.255462962959</v>
      </c>
      <c r="E89" s="5">
        <v>1</v>
      </c>
      <c r="F89" s="5">
        <v>100.81</v>
      </c>
      <c r="G89" s="5">
        <v>100.81</v>
      </c>
      <c r="H89" s="6" t="str">
        <f t="shared" si="2"/>
        <v>Sep</v>
      </c>
      <c r="I89" s="5" t="str">
        <f t="shared" si="3"/>
        <v>2024</v>
      </c>
      <c r="J89" s="12" t="str">
        <f>VLOOKUP(C89, Products!$A$1:$D$101, 2, FALSE)</f>
        <v>BookWorld Biography</v>
      </c>
      <c r="K89" s="5" t="str">
        <f>VLOOKUP(C89,Products!$A$1:$D$101,3,FALSE)</f>
        <v>Books</v>
      </c>
      <c r="L89" s="5" t="str">
        <f>VLOOKUP(B89,Customers!$A$1:$D$201,2,FALSE)</f>
        <v>Wayne Ferguson</v>
      </c>
      <c r="M89" s="5" t="str">
        <f>VLOOKUP(B89,Customers!$A$1:$D$201,3,FALSE)</f>
        <v>Europe</v>
      </c>
    </row>
    <row r="90" spans="1:13">
      <c r="A90" s="5" t="s">
        <v>678</v>
      </c>
      <c r="B90" s="5" t="s">
        <v>236</v>
      </c>
      <c r="C90" s="5" t="s">
        <v>542</v>
      </c>
      <c r="D90" s="6">
        <v>45403.827789351853</v>
      </c>
      <c r="E90" s="5">
        <v>2</v>
      </c>
      <c r="F90" s="5">
        <v>201.62</v>
      </c>
      <c r="G90" s="5">
        <v>100.81</v>
      </c>
      <c r="H90" s="6" t="str">
        <f t="shared" si="2"/>
        <v>Apr</v>
      </c>
      <c r="I90" s="5" t="str">
        <f t="shared" si="3"/>
        <v>2024</v>
      </c>
      <c r="J90" s="12" t="str">
        <f>VLOOKUP(C90, Products!$A$1:$D$101, 2, FALSE)</f>
        <v>BookWorld Biography</v>
      </c>
      <c r="K90" s="5" t="str">
        <f>VLOOKUP(C90,Products!$A$1:$D$101,3,FALSE)</f>
        <v>Books</v>
      </c>
      <c r="L90" s="5" t="str">
        <f>VLOOKUP(B90,Customers!$A$1:$D$201,2,FALSE)</f>
        <v>Joseph Ortiz Jr.</v>
      </c>
      <c r="M90" s="5" t="str">
        <f>VLOOKUP(B90,Customers!$A$1:$D$201,3,FALSE)</f>
        <v>South America</v>
      </c>
    </row>
    <row r="91" spans="1:13">
      <c r="A91" s="5" t="s">
        <v>679</v>
      </c>
      <c r="B91" s="5" t="s">
        <v>282</v>
      </c>
      <c r="C91" s="5" t="s">
        <v>542</v>
      </c>
      <c r="D91" s="6">
        <v>45606.919861111113</v>
      </c>
      <c r="E91" s="5">
        <v>3</v>
      </c>
      <c r="F91" s="5">
        <v>302.43</v>
      </c>
      <c r="G91" s="5">
        <v>100.81</v>
      </c>
      <c r="H91" s="6" t="str">
        <f t="shared" si="2"/>
        <v>Nov</v>
      </c>
      <c r="I91" s="5" t="str">
        <f t="shared" si="3"/>
        <v>2024</v>
      </c>
      <c r="J91" s="12" t="str">
        <f>VLOOKUP(C91, Products!$A$1:$D$101, 2, FALSE)</f>
        <v>BookWorld Biography</v>
      </c>
      <c r="K91" s="5" t="str">
        <f>VLOOKUP(C91,Products!$A$1:$D$101,3,FALSE)</f>
        <v>Books</v>
      </c>
      <c r="L91" s="5" t="str">
        <f>VLOOKUP(B91,Customers!$A$1:$D$201,2,FALSE)</f>
        <v>Kristen Holder</v>
      </c>
      <c r="M91" s="5" t="str">
        <f>VLOOKUP(B91,Customers!$A$1:$D$201,3,FALSE)</f>
        <v>Asia</v>
      </c>
    </row>
    <row r="92" spans="1:13">
      <c r="A92" s="5" t="s">
        <v>680</v>
      </c>
      <c r="B92" s="5" t="s">
        <v>44</v>
      </c>
      <c r="C92" s="5" t="s">
        <v>542</v>
      </c>
      <c r="D92" s="6">
        <v>45303.847650462973</v>
      </c>
      <c r="E92" s="5">
        <v>2</v>
      </c>
      <c r="F92" s="5">
        <v>201.62</v>
      </c>
      <c r="G92" s="5">
        <v>100.81</v>
      </c>
      <c r="H92" s="6" t="str">
        <f t="shared" si="2"/>
        <v>Jan</v>
      </c>
      <c r="I92" s="5" t="str">
        <f t="shared" si="3"/>
        <v>2024</v>
      </c>
      <c r="J92" s="12" t="str">
        <f>VLOOKUP(C92, Products!$A$1:$D$101, 2, FALSE)</f>
        <v>BookWorld Biography</v>
      </c>
      <c r="K92" s="5" t="str">
        <f>VLOOKUP(C92,Products!$A$1:$D$101,3,FALSE)</f>
        <v>Books</v>
      </c>
      <c r="L92" s="5" t="str">
        <f>VLOOKUP(B92,Customers!$A$1:$D$201,2,FALSE)</f>
        <v>Jennifer King</v>
      </c>
      <c r="M92" s="5" t="str">
        <f>VLOOKUP(B92,Customers!$A$1:$D$201,3,FALSE)</f>
        <v>Europe</v>
      </c>
    </row>
    <row r="93" spans="1:13">
      <c r="A93" s="5" t="s">
        <v>681</v>
      </c>
      <c r="B93" s="5" t="s">
        <v>398</v>
      </c>
      <c r="C93" s="5" t="s">
        <v>542</v>
      </c>
      <c r="D93" s="6">
        <v>45587.342939814807</v>
      </c>
      <c r="E93" s="5">
        <v>2</v>
      </c>
      <c r="F93" s="5">
        <v>201.62</v>
      </c>
      <c r="G93" s="5">
        <v>100.81</v>
      </c>
      <c r="H93" s="6" t="str">
        <f t="shared" si="2"/>
        <v>Oct</v>
      </c>
      <c r="I93" s="5" t="str">
        <f t="shared" si="3"/>
        <v>2024</v>
      </c>
      <c r="J93" s="12" t="str">
        <f>VLOOKUP(C93, Products!$A$1:$D$101, 2, FALSE)</f>
        <v>BookWorld Biography</v>
      </c>
      <c r="K93" s="5" t="str">
        <f>VLOOKUP(C93,Products!$A$1:$D$101,3,FALSE)</f>
        <v>Books</v>
      </c>
      <c r="L93" s="5" t="str">
        <f>VLOOKUP(B93,Customers!$A$1:$D$201,2,FALSE)</f>
        <v>Stacy Cook</v>
      </c>
      <c r="M93" s="5" t="str">
        <f>VLOOKUP(B93,Customers!$A$1:$D$201,3,FALSE)</f>
        <v>North America</v>
      </c>
    </row>
    <row r="94" spans="1:13">
      <c r="A94" s="5" t="s">
        <v>682</v>
      </c>
      <c r="B94" s="5" t="s">
        <v>354</v>
      </c>
      <c r="C94" s="5" t="s">
        <v>542</v>
      </c>
      <c r="D94" s="6">
        <v>45426.598564814813</v>
      </c>
      <c r="E94" s="5">
        <v>1</v>
      </c>
      <c r="F94" s="5">
        <v>100.81</v>
      </c>
      <c r="G94" s="5">
        <v>100.81</v>
      </c>
      <c r="H94" s="6" t="str">
        <f t="shared" si="2"/>
        <v>May</v>
      </c>
      <c r="I94" s="5" t="str">
        <f t="shared" si="3"/>
        <v>2024</v>
      </c>
      <c r="J94" s="12" t="str">
        <f>VLOOKUP(C94, Products!$A$1:$D$101, 2, FALSE)</f>
        <v>BookWorld Biography</v>
      </c>
      <c r="K94" s="5" t="str">
        <f>VLOOKUP(C94,Products!$A$1:$D$101,3,FALSE)</f>
        <v>Books</v>
      </c>
      <c r="L94" s="5" t="str">
        <f>VLOOKUP(B94,Customers!$A$1:$D$201,2,FALSE)</f>
        <v>Jamie Webb</v>
      </c>
      <c r="M94" s="5" t="str">
        <f>VLOOKUP(B94,Customers!$A$1:$D$201,3,FALSE)</f>
        <v>Europe</v>
      </c>
    </row>
    <row r="95" spans="1:13">
      <c r="A95" s="5" t="s">
        <v>683</v>
      </c>
      <c r="B95" s="5" t="s">
        <v>146</v>
      </c>
      <c r="C95" s="5" t="s">
        <v>542</v>
      </c>
      <c r="D95" s="6">
        <v>45447.879918981482</v>
      </c>
      <c r="E95" s="5">
        <v>4</v>
      </c>
      <c r="F95" s="5">
        <v>403.24</v>
      </c>
      <c r="G95" s="5">
        <v>100.81</v>
      </c>
      <c r="H95" s="6" t="str">
        <f t="shared" si="2"/>
        <v>Jun</v>
      </c>
      <c r="I95" s="5" t="str">
        <f t="shared" si="3"/>
        <v>2024</v>
      </c>
      <c r="J95" s="12" t="str">
        <f>VLOOKUP(C95, Products!$A$1:$D$101, 2, FALSE)</f>
        <v>BookWorld Biography</v>
      </c>
      <c r="K95" s="5" t="str">
        <f>VLOOKUP(C95,Products!$A$1:$D$101,3,FALSE)</f>
        <v>Books</v>
      </c>
      <c r="L95" s="5" t="str">
        <f>VLOOKUP(B95,Customers!$A$1:$D$201,2,FALSE)</f>
        <v>Mark Cox</v>
      </c>
      <c r="M95" s="5" t="str">
        <f>VLOOKUP(B95,Customers!$A$1:$D$201,3,FALSE)</f>
        <v>North America</v>
      </c>
    </row>
    <row r="96" spans="1:13">
      <c r="A96" s="5" t="s">
        <v>684</v>
      </c>
      <c r="B96" s="5" t="s">
        <v>260</v>
      </c>
      <c r="C96" s="5" t="s">
        <v>542</v>
      </c>
      <c r="D96" s="6">
        <v>45528.410358796304</v>
      </c>
      <c r="E96" s="5">
        <v>3</v>
      </c>
      <c r="F96" s="5">
        <v>302.43</v>
      </c>
      <c r="G96" s="5">
        <v>100.81</v>
      </c>
      <c r="H96" s="6" t="str">
        <f t="shared" si="2"/>
        <v>Aug</v>
      </c>
      <c r="I96" s="5" t="str">
        <f t="shared" si="3"/>
        <v>2024</v>
      </c>
      <c r="J96" s="12" t="str">
        <f>VLOOKUP(C96, Products!$A$1:$D$101, 2, FALSE)</f>
        <v>BookWorld Biography</v>
      </c>
      <c r="K96" s="5" t="str">
        <f>VLOOKUP(C96,Products!$A$1:$D$101,3,FALSE)</f>
        <v>Books</v>
      </c>
      <c r="L96" s="5" t="str">
        <f>VLOOKUP(B96,Customers!$A$1:$D$201,2,FALSE)</f>
        <v>Nicholas Taylor</v>
      </c>
      <c r="M96" s="5" t="str">
        <f>VLOOKUP(B96,Customers!$A$1:$D$201,3,FALSE)</f>
        <v>North America</v>
      </c>
    </row>
    <row r="97" spans="1:13">
      <c r="A97" s="5" t="s">
        <v>685</v>
      </c>
      <c r="B97" s="5" t="s">
        <v>182</v>
      </c>
      <c r="C97" s="5" t="s">
        <v>578</v>
      </c>
      <c r="D97" s="6">
        <v>45388.153726851851</v>
      </c>
      <c r="E97" s="5">
        <v>4</v>
      </c>
      <c r="F97" s="5">
        <v>909.04</v>
      </c>
      <c r="G97" s="5">
        <v>227.26</v>
      </c>
      <c r="H97" s="6" t="str">
        <f t="shared" si="2"/>
        <v>Apr</v>
      </c>
      <c r="I97" s="5" t="str">
        <f t="shared" si="3"/>
        <v>2024</v>
      </c>
      <c r="J97" s="12" t="str">
        <f>VLOOKUP(C97, Products!$A$1:$D$101, 2, FALSE)</f>
        <v>BookWorld Cookware Set</v>
      </c>
      <c r="K97" s="5" t="str">
        <f>VLOOKUP(C97,Products!$A$1:$D$101,3,FALSE)</f>
        <v>Home Decor</v>
      </c>
      <c r="L97" s="5" t="str">
        <f>VLOOKUP(B97,Customers!$A$1:$D$201,2,FALSE)</f>
        <v>Stephanie Peterson</v>
      </c>
      <c r="M97" s="5" t="str">
        <f>VLOOKUP(B97,Customers!$A$1:$D$201,3,FALSE)</f>
        <v>Europe</v>
      </c>
    </row>
    <row r="98" spans="1:13">
      <c r="A98" s="5" t="s">
        <v>686</v>
      </c>
      <c r="B98" s="5" t="s">
        <v>11</v>
      </c>
      <c r="C98" s="5" t="s">
        <v>578</v>
      </c>
      <c r="D98" s="6">
        <v>45485.42931712963</v>
      </c>
      <c r="E98" s="5">
        <v>2</v>
      </c>
      <c r="F98" s="5">
        <v>454.52</v>
      </c>
      <c r="G98" s="5">
        <v>227.26</v>
      </c>
      <c r="H98" s="6" t="str">
        <f t="shared" si="2"/>
        <v>Jul</v>
      </c>
      <c r="I98" s="5" t="str">
        <f t="shared" si="3"/>
        <v>2024</v>
      </c>
      <c r="J98" s="12" t="str">
        <f>VLOOKUP(C98, Products!$A$1:$D$101, 2, FALSE)</f>
        <v>BookWorld Cookware Set</v>
      </c>
      <c r="K98" s="5" t="str">
        <f>VLOOKUP(C98,Products!$A$1:$D$101,3,FALSE)</f>
        <v>Home Decor</v>
      </c>
      <c r="L98" s="5" t="str">
        <f>VLOOKUP(B98,Customers!$A$1:$D$201,2,FALSE)</f>
        <v>Elizabeth Lutz</v>
      </c>
      <c r="M98" s="5" t="str">
        <f>VLOOKUP(B98,Customers!$A$1:$D$201,3,FALSE)</f>
        <v>Asia</v>
      </c>
    </row>
    <row r="99" spans="1:13">
      <c r="A99" s="5" t="s">
        <v>687</v>
      </c>
      <c r="B99" s="5" t="s">
        <v>24</v>
      </c>
      <c r="C99" s="5" t="s">
        <v>578</v>
      </c>
      <c r="D99" s="6">
        <v>45456.384247685193</v>
      </c>
      <c r="E99" s="5">
        <v>1</v>
      </c>
      <c r="F99" s="5">
        <v>227.26</v>
      </c>
      <c r="G99" s="5">
        <v>227.26</v>
      </c>
      <c r="H99" s="6" t="str">
        <f t="shared" si="2"/>
        <v>Jun</v>
      </c>
      <c r="I99" s="5" t="str">
        <f t="shared" si="3"/>
        <v>2024</v>
      </c>
      <c r="J99" s="12" t="str">
        <f>VLOOKUP(C99, Products!$A$1:$D$101, 2, FALSE)</f>
        <v>BookWorld Cookware Set</v>
      </c>
      <c r="K99" s="5" t="str">
        <f>VLOOKUP(C99,Products!$A$1:$D$101,3,FALSE)</f>
        <v>Home Decor</v>
      </c>
      <c r="L99" s="5" t="str">
        <f>VLOOKUP(B99,Customers!$A$1:$D$201,2,FALSE)</f>
        <v>David Li</v>
      </c>
      <c r="M99" s="5" t="str">
        <f>VLOOKUP(B99,Customers!$A$1:$D$201,3,FALSE)</f>
        <v>North America</v>
      </c>
    </row>
    <row r="100" spans="1:13">
      <c r="A100" s="5" t="s">
        <v>688</v>
      </c>
      <c r="B100" s="5" t="s">
        <v>44</v>
      </c>
      <c r="C100" s="5" t="s">
        <v>578</v>
      </c>
      <c r="D100" s="6">
        <v>45423.749664351853</v>
      </c>
      <c r="E100" s="5">
        <v>2</v>
      </c>
      <c r="F100" s="5">
        <v>454.52</v>
      </c>
      <c r="G100" s="5">
        <v>227.26</v>
      </c>
      <c r="H100" s="6" t="str">
        <f t="shared" si="2"/>
        <v>May</v>
      </c>
      <c r="I100" s="5" t="str">
        <f t="shared" si="3"/>
        <v>2024</v>
      </c>
      <c r="J100" s="12" t="str">
        <f>VLOOKUP(C100, Products!$A$1:$D$101, 2, FALSE)</f>
        <v>BookWorld Cookware Set</v>
      </c>
      <c r="K100" s="5" t="str">
        <f>VLOOKUP(C100,Products!$A$1:$D$101,3,FALSE)</f>
        <v>Home Decor</v>
      </c>
      <c r="L100" s="5" t="str">
        <f>VLOOKUP(B100,Customers!$A$1:$D$201,2,FALSE)</f>
        <v>Jennifer King</v>
      </c>
      <c r="M100" s="5" t="str">
        <f>VLOOKUP(B100,Customers!$A$1:$D$201,3,FALSE)</f>
        <v>Europe</v>
      </c>
    </row>
    <row r="101" spans="1:13">
      <c r="A101" s="5" t="s">
        <v>689</v>
      </c>
      <c r="B101" s="5" t="s">
        <v>254</v>
      </c>
      <c r="C101" s="5" t="s">
        <v>578</v>
      </c>
      <c r="D101" s="6">
        <v>45529.670069444437</v>
      </c>
      <c r="E101" s="5">
        <v>3</v>
      </c>
      <c r="F101" s="5">
        <v>681.78</v>
      </c>
      <c r="G101" s="5">
        <v>227.26</v>
      </c>
      <c r="H101" s="6" t="str">
        <f t="shared" si="2"/>
        <v>Aug</v>
      </c>
      <c r="I101" s="5" t="str">
        <f t="shared" si="3"/>
        <v>2024</v>
      </c>
      <c r="J101" s="12" t="str">
        <f>VLOOKUP(C101, Products!$A$1:$D$101, 2, FALSE)</f>
        <v>BookWorld Cookware Set</v>
      </c>
      <c r="K101" s="5" t="str">
        <f>VLOOKUP(C101,Products!$A$1:$D$101,3,FALSE)</f>
        <v>Home Decor</v>
      </c>
      <c r="L101" s="5" t="str">
        <f>VLOOKUP(B101,Customers!$A$1:$D$201,2,FALSE)</f>
        <v>Corey Ruiz</v>
      </c>
      <c r="M101" s="5" t="str">
        <f>VLOOKUP(B101,Customers!$A$1:$D$201,3,FALSE)</f>
        <v>North America</v>
      </c>
    </row>
    <row r="102" spans="1:13">
      <c r="A102" s="5" t="s">
        <v>690</v>
      </c>
      <c r="B102" s="5" t="s">
        <v>228</v>
      </c>
      <c r="C102" s="5" t="s">
        <v>578</v>
      </c>
      <c r="D102" s="6">
        <v>45598.079918981479</v>
      </c>
      <c r="E102" s="5">
        <v>3</v>
      </c>
      <c r="F102" s="5">
        <v>681.78</v>
      </c>
      <c r="G102" s="5">
        <v>227.26</v>
      </c>
      <c r="H102" s="6" t="str">
        <f t="shared" si="2"/>
        <v>Nov</v>
      </c>
      <c r="I102" s="5" t="str">
        <f t="shared" si="3"/>
        <v>2024</v>
      </c>
      <c r="J102" s="12" t="str">
        <f>VLOOKUP(C102, Products!$A$1:$D$101, 2, FALSE)</f>
        <v>BookWorld Cookware Set</v>
      </c>
      <c r="K102" s="5" t="str">
        <f>VLOOKUP(C102,Products!$A$1:$D$101,3,FALSE)</f>
        <v>Home Decor</v>
      </c>
      <c r="L102" s="5" t="str">
        <f>VLOOKUP(B102,Customers!$A$1:$D$201,2,FALSE)</f>
        <v>Abigail Jones</v>
      </c>
      <c r="M102" s="5" t="str">
        <f>VLOOKUP(B102,Customers!$A$1:$D$201,3,FALSE)</f>
        <v>North America</v>
      </c>
    </row>
    <row r="103" spans="1:13">
      <c r="A103" s="5" t="s">
        <v>691</v>
      </c>
      <c r="B103" s="5" t="s">
        <v>152</v>
      </c>
      <c r="C103" s="5" t="s">
        <v>578</v>
      </c>
      <c r="D103" s="6">
        <v>45527.662118055552</v>
      </c>
      <c r="E103" s="5">
        <v>4</v>
      </c>
      <c r="F103" s="5">
        <v>909.04</v>
      </c>
      <c r="G103" s="5">
        <v>227.26</v>
      </c>
      <c r="H103" s="6" t="str">
        <f t="shared" si="2"/>
        <v>Aug</v>
      </c>
      <c r="I103" s="5" t="str">
        <f t="shared" si="3"/>
        <v>2024</v>
      </c>
      <c r="J103" s="12" t="str">
        <f>VLOOKUP(C103, Products!$A$1:$D$101, 2, FALSE)</f>
        <v>BookWorld Cookware Set</v>
      </c>
      <c r="K103" s="5" t="str">
        <f>VLOOKUP(C103,Products!$A$1:$D$101,3,FALSE)</f>
        <v>Home Decor</v>
      </c>
      <c r="L103" s="5" t="str">
        <f>VLOOKUP(B103,Customers!$A$1:$D$201,2,FALSE)</f>
        <v>Taylor Murphy</v>
      </c>
      <c r="M103" s="5" t="str">
        <f>VLOOKUP(B103,Customers!$A$1:$D$201,3,FALSE)</f>
        <v>South America</v>
      </c>
    </row>
    <row r="104" spans="1:13">
      <c r="A104" s="5" t="s">
        <v>692</v>
      </c>
      <c r="B104" s="5" t="s">
        <v>334</v>
      </c>
      <c r="C104" s="5" t="s">
        <v>530</v>
      </c>
      <c r="D104" s="6">
        <v>45385.157523148147</v>
      </c>
      <c r="E104" s="5">
        <v>1</v>
      </c>
      <c r="F104" s="5">
        <v>374.16</v>
      </c>
      <c r="G104" s="5">
        <v>374.16</v>
      </c>
      <c r="H104" s="6" t="str">
        <f t="shared" si="2"/>
        <v>Apr</v>
      </c>
      <c r="I104" s="5" t="str">
        <f t="shared" si="3"/>
        <v>2024</v>
      </c>
      <c r="J104" s="12" t="str">
        <f>VLOOKUP(C104, Products!$A$1:$D$101, 2, FALSE)</f>
        <v>HomeSense Novel</v>
      </c>
      <c r="K104" s="5" t="str">
        <f>VLOOKUP(C104,Products!$A$1:$D$101,3,FALSE)</f>
        <v>Books</v>
      </c>
      <c r="L104" s="5" t="str">
        <f>VLOOKUP(B104,Customers!$A$1:$D$201,2,FALSE)</f>
        <v>Edwin Watson</v>
      </c>
      <c r="M104" s="5" t="str">
        <f>VLOOKUP(B104,Customers!$A$1:$D$201,3,FALSE)</f>
        <v>Asia</v>
      </c>
    </row>
    <row r="105" spans="1:13">
      <c r="A105" s="5" t="s">
        <v>693</v>
      </c>
      <c r="B105" s="5" t="s">
        <v>292</v>
      </c>
      <c r="C105" s="5" t="s">
        <v>530</v>
      </c>
      <c r="D105" s="6">
        <v>45335.99763888889</v>
      </c>
      <c r="E105" s="5">
        <v>4</v>
      </c>
      <c r="F105" s="5">
        <v>1496.64</v>
      </c>
      <c r="G105" s="5">
        <v>374.16</v>
      </c>
      <c r="H105" s="6" t="str">
        <f t="shared" si="2"/>
        <v>Feb</v>
      </c>
      <c r="I105" s="5" t="str">
        <f t="shared" si="3"/>
        <v>2024</v>
      </c>
      <c r="J105" s="12" t="str">
        <f>VLOOKUP(C105, Products!$A$1:$D$101, 2, FALSE)</f>
        <v>HomeSense Novel</v>
      </c>
      <c r="K105" s="5" t="str">
        <f>VLOOKUP(C105,Products!$A$1:$D$101,3,FALSE)</f>
        <v>Books</v>
      </c>
      <c r="L105" s="5" t="str">
        <f>VLOOKUP(B105,Customers!$A$1:$D$201,2,FALSE)</f>
        <v>Paul Parsons</v>
      </c>
      <c r="M105" s="5" t="str">
        <f>VLOOKUP(B105,Customers!$A$1:$D$201,3,FALSE)</f>
        <v>Europe</v>
      </c>
    </row>
    <row r="106" spans="1:13">
      <c r="A106" s="5" t="s">
        <v>694</v>
      </c>
      <c r="B106" s="5" t="s">
        <v>320</v>
      </c>
      <c r="C106" s="5" t="s">
        <v>530</v>
      </c>
      <c r="D106" s="6">
        <v>45497.299814814818</v>
      </c>
      <c r="E106" s="5">
        <v>2</v>
      </c>
      <c r="F106" s="5">
        <v>748.32</v>
      </c>
      <c r="G106" s="5">
        <v>374.16</v>
      </c>
      <c r="H106" s="6" t="str">
        <f t="shared" si="2"/>
        <v>Jul</v>
      </c>
      <c r="I106" s="5" t="str">
        <f t="shared" si="3"/>
        <v>2024</v>
      </c>
      <c r="J106" s="12" t="str">
        <f>VLOOKUP(C106, Products!$A$1:$D$101, 2, FALSE)</f>
        <v>HomeSense Novel</v>
      </c>
      <c r="K106" s="5" t="str">
        <f>VLOOKUP(C106,Products!$A$1:$D$101,3,FALSE)</f>
        <v>Books</v>
      </c>
      <c r="L106" s="5" t="str">
        <f>VLOOKUP(B106,Customers!$A$1:$D$201,2,FALSE)</f>
        <v>Michelle Brown</v>
      </c>
      <c r="M106" s="5" t="str">
        <f>VLOOKUP(B106,Customers!$A$1:$D$201,3,FALSE)</f>
        <v>South America</v>
      </c>
    </row>
    <row r="107" spans="1:13">
      <c r="A107" s="5" t="s">
        <v>695</v>
      </c>
      <c r="B107" s="5" t="s">
        <v>322</v>
      </c>
      <c r="C107" s="5" t="s">
        <v>530</v>
      </c>
      <c r="D107" s="6">
        <v>45560.816979166673</v>
      </c>
      <c r="E107" s="5">
        <v>2</v>
      </c>
      <c r="F107" s="5">
        <v>748.32</v>
      </c>
      <c r="G107" s="5">
        <v>374.16</v>
      </c>
      <c r="H107" s="6" t="str">
        <f t="shared" si="2"/>
        <v>Sep</v>
      </c>
      <c r="I107" s="5" t="str">
        <f t="shared" si="3"/>
        <v>2024</v>
      </c>
      <c r="J107" s="12" t="str">
        <f>VLOOKUP(C107, Products!$A$1:$D$101, 2, FALSE)</f>
        <v>HomeSense Novel</v>
      </c>
      <c r="K107" s="5" t="str">
        <f>VLOOKUP(C107,Products!$A$1:$D$101,3,FALSE)</f>
        <v>Books</v>
      </c>
      <c r="L107" s="5" t="str">
        <f>VLOOKUP(B107,Customers!$A$1:$D$201,2,FALSE)</f>
        <v>William Adams</v>
      </c>
      <c r="M107" s="5" t="str">
        <f>VLOOKUP(B107,Customers!$A$1:$D$201,3,FALSE)</f>
        <v>North America</v>
      </c>
    </row>
    <row r="108" spans="1:13">
      <c r="A108" s="5" t="s">
        <v>696</v>
      </c>
      <c r="B108" s="5" t="s">
        <v>386</v>
      </c>
      <c r="C108" s="5" t="s">
        <v>530</v>
      </c>
      <c r="D108" s="6">
        <v>45350.593564814822</v>
      </c>
      <c r="E108" s="5">
        <v>4</v>
      </c>
      <c r="F108" s="5">
        <v>1496.64</v>
      </c>
      <c r="G108" s="5">
        <v>374.16</v>
      </c>
      <c r="H108" s="6" t="str">
        <f t="shared" si="2"/>
        <v>Feb</v>
      </c>
      <c r="I108" s="5" t="str">
        <f t="shared" si="3"/>
        <v>2024</v>
      </c>
      <c r="J108" s="12" t="str">
        <f>VLOOKUP(C108, Products!$A$1:$D$101, 2, FALSE)</f>
        <v>HomeSense Novel</v>
      </c>
      <c r="K108" s="5" t="str">
        <f>VLOOKUP(C108,Products!$A$1:$D$101,3,FALSE)</f>
        <v>Books</v>
      </c>
      <c r="L108" s="5" t="str">
        <f>VLOOKUP(B108,Customers!$A$1:$D$201,2,FALSE)</f>
        <v>Anna Ball</v>
      </c>
      <c r="M108" s="5" t="str">
        <f>VLOOKUP(B108,Customers!$A$1:$D$201,3,FALSE)</f>
        <v>South America</v>
      </c>
    </row>
    <row r="109" spans="1:13">
      <c r="A109" s="5" t="s">
        <v>697</v>
      </c>
      <c r="B109" s="5" t="s">
        <v>138</v>
      </c>
      <c r="C109" s="5" t="s">
        <v>530</v>
      </c>
      <c r="D109" s="6">
        <v>45632.682569444441</v>
      </c>
      <c r="E109" s="5">
        <v>1</v>
      </c>
      <c r="F109" s="5">
        <v>374.16</v>
      </c>
      <c r="G109" s="5">
        <v>374.16</v>
      </c>
      <c r="H109" s="6" t="str">
        <f t="shared" si="2"/>
        <v>Dec</v>
      </c>
      <c r="I109" s="5" t="str">
        <f t="shared" si="3"/>
        <v>2024</v>
      </c>
      <c r="J109" s="12" t="str">
        <f>VLOOKUP(C109, Products!$A$1:$D$101, 2, FALSE)</f>
        <v>HomeSense Novel</v>
      </c>
      <c r="K109" s="5" t="str">
        <f>VLOOKUP(C109,Products!$A$1:$D$101,3,FALSE)</f>
        <v>Books</v>
      </c>
      <c r="L109" s="5" t="str">
        <f>VLOOKUP(B109,Customers!$A$1:$D$201,2,FALSE)</f>
        <v>Martha Montgomery</v>
      </c>
      <c r="M109" s="5" t="str">
        <f>VLOOKUP(B109,Customers!$A$1:$D$201,3,FALSE)</f>
        <v>Europe</v>
      </c>
    </row>
    <row r="110" spans="1:13">
      <c r="A110" s="5" t="s">
        <v>698</v>
      </c>
      <c r="B110" s="5" t="s">
        <v>376</v>
      </c>
      <c r="C110" s="5" t="s">
        <v>530</v>
      </c>
      <c r="D110" s="6">
        <v>45459.348680555559</v>
      </c>
      <c r="E110" s="5">
        <v>2</v>
      </c>
      <c r="F110" s="5">
        <v>748.32</v>
      </c>
      <c r="G110" s="5">
        <v>374.16</v>
      </c>
      <c r="H110" s="6" t="str">
        <f t="shared" si="2"/>
        <v>Jun</v>
      </c>
      <c r="I110" s="5" t="str">
        <f t="shared" si="3"/>
        <v>2024</v>
      </c>
      <c r="J110" s="12" t="str">
        <f>VLOOKUP(C110, Products!$A$1:$D$101, 2, FALSE)</f>
        <v>HomeSense Novel</v>
      </c>
      <c r="K110" s="5" t="str">
        <f>VLOOKUP(C110,Products!$A$1:$D$101,3,FALSE)</f>
        <v>Books</v>
      </c>
      <c r="L110" s="5" t="str">
        <f>VLOOKUP(B110,Customers!$A$1:$D$201,2,FALSE)</f>
        <v>Kimberly Johnson</v>
      </c>
      <c r="M110" s="5" t="str">
        <f>VLOOKUP(B110,Customers!$A$1:$D$201,3,FALSE)</f>
        <v>North America</v>
      </c>
    </row>
    <row r="111" spans="1:13">
      <c r="A111" s="5" t="s">
        <v>699</v>
      </c>
      <c r="B111" s="5" t="s">
        <v>392</v>
      </c>
      <c r="C111" s="5" t="s">
        <v>530</v>
      </c>
      <c r="D111" s="6">
        <v>45485.44021990741</v>
      </c>
      <c r="E111" s="5">
        <v>4</v>
      </c>
      <c r="F111" s="5">
        <v>1496.64</v>
      </c>
      <c r="G111" s="5">
        <v>374.16</v>
      </c>
      <c r="H111" s="6" t="str">
        <f t="shared" si="2"/>
        <v>Jul</v>
      </c>
      <c r="I111" s="5" t="str">
        <f t="shared" si="3"/>
        <v>2024</v>
      </c>
      <c r="J111" s="12" t="str">
        <f>VLOOKUP(C111, Products!$A$1:$D$101, 2, FALSE)</f>
        <v>HomeSense Novel</v>
      </c>
      <c r="K111" s="5" t="str">
        <f>VLOOKUP(C111,Products!$A$1:$D$101,3,FALSE)</f>
        <v>Books</v>
      </c>
      <c r="L111" s="5" t="str">
        <f>VLOOKUP(B111,Customers!$A$1:$D$201,2,FALSE)</f>
        <v>Samantha Gibson DVM</v>
      </c>
      <c r="M111" s="5" t="str">
        <f>VLOOKUP(B111,Customers!$A$1:$D$201,3,FALSE)</f>
        <v>South America</v>
      </c>
    </row>
    <row r="112" spans="1:13">
      <c r="A112" s="5" t="s">
        <v>700</v>
      </c>
      <c r="B112" s="5" t="s">
        <v>304</v>
      </c>
      <c r="C112" s="5" t="s">
        <v>530</v>
      </c>
      <c r="D112" s="6">
        <v>45651.036736111113</v>
      </c>
      <c r="E112" s="5">
        <v>1</v>
      </c>
      <c r="F112" s="5">
        <v>374.16</v>
      </c>
      <c r="G112" s="5">
        <v>374.16</v>
      </c>
      <c r="H112" s="6" t="str">
        <f t="shared" si="2"/>
        <v>Dec</v>
      </c>
      <c r="I112" s="5" t="str">
        <f t="shared" si="3"/>
        <v>2024</v>
      </c>
      <c r="J112" s="12" t="str">
        <f>VLOOKUP(C112, Products!$A$1:$D$101, 2, FALSE)</f>
        <v>HomeSense Novel</v>
      </c>
      <c r="K112" s="5" t="str">
        <f>VLOOKUP(C112,Products!$A$1:$D$101,3,FALSE)</f>
        <v>Books</v>
      </c>
      <c r="L112" s="5" t="str">
        <f>VLOOKUP(B112,Customers!$A$1:$D$201,2,FALSE)</f>
        <v>Hunter Fuller</v>
      </c>
      <c r="M112" s="5" t="str">
        <f>VLOOKUP(B112,Customers!$A$1:$D$201,3,FALSE)</f>
        <v>South America</v>
      </c>
    </row>
    <row r="113" spans="1:13">
      <c r="A113" s="5" t="s">
        <v>701</v>
      </c>
      <c r="B113" s="5" t="s">
        <v>184</v>
      </c>
      <c r="C113" s="5" t="s">
        <v>530</v>
      </c>
      <c r="D113" s="6">
        <v>45548.972430555557</v>
      </c>
      <c r="E113" s="5">
        <v>3</v>
      </c>
      <c r="F113" s="5">
        <v>1122.48</v>
      </c>
      <c r="G113" s="5">
        <v>374.16</v>
      </c>
      <c r="H113" s="6" t="str">
        <f t="shared" si="2"/>
        <v>Sep</v>
      </c>
      <c r="I113" s="5" t="str">
        <f t="shared" si="3"/>
        <v>2024</v>
      </c>
      <c r="J113" s="12" t="str">
        <f>VLOOKUP(C113, Products!$A$1:$D$101, 2, FALSE)</f>
        <v>HomeSense Novel</v>
      </c>
      <c r="K113" s="5" t="str">
        <f>VLOOKUP(C113,Products!$A$1:$D$101,3,FALSE)</f>
        <v>Books</v>
      </c>
      <c r="L113" s="5" t="str">
        <f>VLOOKUP(B113,Customers!$A$1:$D$201,2,FALSE)</f>
        <v>Travis Campbell</v>
      </c>
      <c r="M113" s="5" t="str">
        <f>VLOOKUP(B113,Customers!$A$1:$D$201,3,FALSE)</f>
        <v>South America</v>
      </c>
    </row>
    <row r="114" spans="1:13">
      <c r="A114" s="5" t="s">
        <v>702</v>
      </c>
      <c r="B114" s="5" t="s">
        <v>66</v>
      </c>
      <c r="C114" s="5" t="s">
        <v>530</v>
      </c>
      <c r="D114" s="6">
        <v>45314.31925925926</v>
      </c>
      <c r="E114" s="5">
        <v>3</v>
      </c>
      <c r="F114" s="5">
        <v>1122.48</v>
      </c>
      <c r="G114" s="5">
        <v>374.16</v>
      </c>
      <c r="H114" s="6" t="str">
        <f t="shared" si="2"/>
        <v>Jan</v>
      </c>
      <c r="I114" s="5" t="str">
        <f t="shared" si="3"/>
        <v>2024</v>
      </c>
      <c r="J114" s="12" t="str">
        <f>VLOOKUP(C114, Products!$A$1:$D$101, 2, FALSE)</f>
        <v>HomeSense Novel</v>
      </c>
      <c r="K114" s="5" t="str">
        <f>VLOOKUP(C114,Products!$A$1:$D$101,3,FALSE)</f>
        <v>Books</v>
      </c>
      <c r="L114" s="5" t="str">
        <f>VLOOKUP(B114,Customers!$A$1:$D$201,2,FALSE)</f>
        <v>Jennifer Pena</v>
      </c>
      <c r="M114" s="5" t="str">
        <f>VLOOKUP(B114,Customers!$A$1:$D$201,3,FALSE)</f>
        <v>Asia</v>
      </c>
    </row>
    <row r="115" spans="1:13">
      <c r="A115" s="5" t="s">
        <v>703</v>
      </c>
      <c r="B115" s="5" t="s">
        <v>286</v>
      </c>
      <c r="C115" s="5" t="s">
        <v>530</v>
      </c>
      <c r="D115" s="6">
        <v>45567.94740740741</v>
      </c>
      <c r="E115" s="5">
        <v>4</v>
      </c>
      <c r="F115" s="5">
        <v>1496.64</v>
      </c>
      <c r="G115" s="5">
        <v>374.16</v>
      </c>
      <c r="H115" s="6" t="str">
        <f t="shared" si="2"/>
        <v>Oct</v>
      </c>
      <c r="I115" s="5" t="str">
        <f t="shared" si="3"/>
        <v>2024</v>
      </c>
      <c r="J115" s="12" t="str">
        <f>VLOOKUP(C115, Products!$A$1:$D$101, 2, FALSE)</f>
        <v>HomeSense Novel</v>
      </c>
      <c r="K115" s="5" t="str">
        <f>VLOOKUP(C115,Products!$A$1:$D$101,3,FALSE)</f>
        <v>Books</v>
      </c>
      <c r="L115" s="5" t="str">
        <f>VLOOKUP(B115,Customers!$A$1:$D$201,2,FALSE)</f>
        <v>Cynthia Clayton</v>
      </c>
      <c r="M115" s="5" t="str">
        <f>VLOOKUP(B115,Customers!$A$1:$D$201,3,FALSE)</f>
        <v>Asia</v>
      </c>
    </row>
    <row r="116" spans="1:13">
      <c r="A116" s="5" t="s">
        <v>704</v>
      </c>
      <c r="B116" s="5" t="s">
        <v>316</v>
      </c>
      <c r="C116" s="5" t="s">
        <v>530</v>
      </c>
      <c r="D116" s="6">
        <v>45473.923495370371</v>
      </c>
      <c r="E116" s="5">
        <v>2</v>
      </c>
      <c r="F116" s="5">
        <v>748.32</v>
      </c>
      <c r="G116" s="5">
        <v>374.16</v>
      </c>
      <c r="H116" s="6" t="str">
        <f t="shared" si="2"/>
        <v>Jun</v>
      </c>
      <c r="I116" s="5" t="str">
        <f t="shared" si="3"/>
        <v>2024</v>
      </c>
      <c r="J116" s="12" t="str">
        <f>VLOOKUP(C116, Products!$A$1:$D$101, 2, FALSE)</f>
        <v>HomeSense Novel</v>
      </c>
      <c r="K116" s="5" t="str">
        <f>VLOOKUP(C116,Products!$A$1:$D$101,3,FALSE)</f>
        <v>Books</v>
      </c>
      <c r="L116" s="5" t="str">
        <f>VLOOKUP(B116,Customers!$A$1:$D$201,2,FALSE)</f>
        <v>Justin Smith</v>
      </c>
      <c r="M116" s="5" t="str">
        <f>VLOOKUP(B116,Customers!$A$1:$D$201,3,FALSE)</f>
        <v>South America</v>
      </c>
    </row>
    <row r="117" spans="1:13">
      <c r="A117" s="5" t="s">
        <v>705</v>
      </c>
      <c r="B117" s="5" t="s">
        <v>96</v>
      </c>
      <c r="C117" s="5" t="s">
        <v>530</v>
      </c>
      <c r="D117" s="6">
        <v>45455.068807870368</v>
      </c>
      <c r="E117" s="5">
        <v>2</v>
      </c>
      <c r="F117" s="5">
        <v>748.32</v>
      </c>
      <c r="G117" s="5">
        <v>374.16</v>
      </c>
      <c r="H117" s="6" t="str">
        <f t="shared" si="2"/>
        <v>Jun</v>
      </c>
      <c r="I117" s="5" t="str">
        <f t="shared" si="3"/>
        <v>2024</v>
      </c>
      <c r="J117" s="12" t="str">
        <f>VLOOKUP(C117, Products!$A$1:$D$101, 2, FALSE)</f>
        <v>HomeSense Novel</v>
      </c>
      <c r="K117" s="5" t="str">
        <f>VLOOKUP(C117,Products!$A$1:$D$101,3,FALSE)</f>
        <v>Books</v>
      </c>
      <c r="L117" s="5" t="str">
        <f>VLOOKUP(B117,Customers!$A$1:$D$201,2,FALSE)</f>
        <v>Sandy Short MD</v>
      </c>
      <c r="M117" s="5" t="str">
        <f>VLOOKUP(B117,Customers!$A$1:$D$201,3,FALSE)</f>
        <v>Asia</v>
      </c>
    </row>
    <row r="118" spans="1:13">
      <c r="A118" s="5" t="s">
        <v>706</v>
      </c>
      <c r="B118" s="5" t="s">
        <v>280</v>
      </c>
      <c r="C118" s="5" t="s">
        <v>530</v>
      </c>
      <c r="D118" s="6">
        <v>45568.870405092603</v>
      </c>
      <c r="E118" s="5">
        <v>2</v>
      </c>
      <c r="F118" s="5">
        <v>748.32</v>
      </c>
      <c r="G118" s="5">
        <v>374.16</v>
      </c>
      <c r="H118" s="6" t="str">
        <f t="shared" si="2"/>
        <v>Oct</v>
      </c>
      <c r="I118" s="5" t="str">
        <f t="shared" si="3"/>
        <v>2024</v>
      </c>
      <c r="J118" s="12" t="str">
        <f>VLOOKUP(C118, Products!$A$1:$D$101, 2, FALSE)</f>
        <v>HomeSense Novel</v>
      </c>
      <c r="K118" s="5" t="str">
        <f>VLOOKUP(C118,Products!$A$1:$D$101,3,FALSE)</f>
        <v>Books</v>
      </c>
      <c r="L118" s="5" t="str">
        <f>VLOOKUP(B118,Customers!$A$1:$D$201,2,FALSE)</f>
        <v>Toni Weaver</v>
      </c>
      <c r="M118" s="5" t="str">
        <f>VLOOKUP(B118,Customers!$A$1:$D$201,3,FALSE)</f>
        <v>Europe</v>
      </c>
    </row>
    <row r="119" spans="1:13">
      <c r="A119" s="5" t="s">
        <v>707</v>
      </c>
      <c r="B119" s="5" t="s">
        <v>254</v>
      </c>
      <c r="C119" s="5" t="s">
        <v>530</v>
      </c>
      <c r="D119" s="6">
        <v>45573.831342592603</v>
      </c>
      <c r="E119" s="5">
        <v>2</v>
      </c>
      <c r="F119" s="5">
        <v>748.32</v>
      </c>
      <c r="G119" s="5">
        <v>374.16</v>
      </c>
      <c r="H119" s="6" t="str">
        <f t="shared" si="2"/>
        <v>Oct</v>
      </c>
      <c r="I119" s="5" t="str">
        <f t="shared" si="3"/>
        <v>2024</v>
      </c>
      <c r="J119" s="12" t="str">
        <f>VLOOKUP(C119, Products!$A$1:$D$101, 2, FALSE)</f>
        <v>HomeSense Novel</v>
      </c>
      <c r="K119" s="5" t="str">
        <f>VLOOKUP(C119,Products!$A$1:$D$101,3,FALSE)</f>
        <v>Books</v>
      </c>
      <c r="L119" s="5" t="str">
        <f>VLOOKUP(B119,Customers!$A$1:$D$201,2,FALSE)</f>
        <v>Corey Ruiz</v>
      </c>
      <c r="M119" s="5" t="str">
        <f>VLOOKUP(B119,Customers!$A$1:$D$201,3,FALSE)</f>
        <v>North America</v>
      </c>
    </row>
    <row r="120" spans="1:13">
      <c r="A120" s="5" t="s">
        <v>708</v>
      </c>
      <c r="B120" s="5" t="s">
        <v>192</v>
      </c>
      <c r="C120" s="5" t="s">
        <v>495</v>
      </c>
      <c r="D120" s="6">
        <v>45380.061307870368</v>
      </c>
      <c r="E120" s="5">
        <v>4</v>
      </c>
      <c r="F120" s="5">
        <v>1825.12</v>
      </c>
      <c r="G120" s="5">
        <v>456.28</v>
      </c>
      <c r="H120" s="6" t="str">
        <f t="shared" si="2"/>
        <v>Mar</v>
      </c>
      <c r="I120" s="5" t="str">
        <f t="shared" si="3"/>
        <v>2024</v>
      </c>
      <c r="J120" s="12" t="str">
        <f>VLOOKUP(C120, Products!$A$1:$D$101, 2, FALSE)</f>
        <v>ComfortLiving Smartphone</v>
      </c>
      <c r="K120" s="5" t="str">
        <f>VLOOKUP(C120,Products!$A$1:$D$101,3,FALSE)</f>
        <v>Electronics</v>
      </c>
      <c r="L120" s="5" t="str">
        <f>VLOOKUP(B120,Customers!$A$1:$D$201,2,FALSE)</f>
        <v>Lisa Kirk</v>
      </c>
      <c r="M120" s="5" t="str">
        <f>VLOOKUP(B120,Customers!$A$1:$D$201,3,FALSE)</f>
        <v>South America</v>
      </c>
    </row>
    <row r="121" spans="1:13">
      <c r="A121" s="5" t="s">
        <v>709</v>
      </c>
      <c r="B121" s="5" t="s">
        <v>346</v>
      </c>
      <c r="C121" s="5" t="s">
        <v>495</v>
      </c>
      <c r="D121" s="6">
        <v>45300.458912037036</v>
      </c>
      <c r="E121" s="5">
        <v>4</v>
      </c>
      <c r="F121" s="5">
        <v>1825.12</v>
      </c>
      <c r="G121" s="5">
        <v>456.28</v>
      </c>
      <c r="H121" s="6" t="str">
        <f t="shared" si="2"/>
        <v>Jan</v>
      </c>
      <c r="I121" s="5" t="str">
        <f t="shared" si="3"/>
        <v>2024</v>
      </c>
      <c r="J121" s="12" t="str">
        <f>VLOOKUP(C121, Products!$A$1:$D$101, 2, FALSE)</f>
        <v>ComfortLiving Smartphone</v>
      </c>
      <c r="K121" s="5" t="str">
        <f>VLOOKUP(C121,Products!$A$1:$D$101,3,FALSE)</f>
        <v>Electronics</v>
      </c>
      <c r="L121" s="5" t="str">
        <f>VLOOKUP(B121,Customers!$A$1:$D$201,2,FALSE)</f>
        <v>Karen Clements MD</v>
      </c>
      <c r="M121" s="5" t="str">
        <f>VLOOKUP(B121,Customers!$A$1:$D$201,3,FALSE)</f>
        <v>South America</v>
      </c>
    </row>
    <row r="122" spans="1:13">
      <c r="A122" s="5" t="s">
        <v>710</v>
      </c>
      <c r="B122" s="5" t="s">
        <v>34</v>
      </c>
      <c r="C122" s="5" t="s">
        <v>495</v>
      </c>
      <c r="D122" s="6">
        <v>45487.817986111113</v>
      </c>
      <c r="E122" s="5">
        <v>4</v>
      </c>
      <c r="F122" s="5">
        <v>1825.12</v>
      </c>
      <c r="G122" s="5">
        <v>456.28</v>
      </c>
      <c r="H122" s="6" t="str">
        <f t="shared" si="2"/>
        <v>Jul</v>
      </c>
      <c r="I122" s="5" t="str">
        <f t="shared" si="3"/>
        <v>2024</v>
      </c>
      <c r="J122" s="12" t="str">
        <f>VLOOKUP(C122, Products!$A$1:$D$101, 2, FALSE)</f>
        <v>ComfortLiving Smartphone</v>
      </c>
      <c r="K122" s="5" t="str">
        <f>VLOOKUP(C122,Products!$A$1:$D$101,3,FALSE)</f>
        <v>Electronics</v>
      </c>
      <c r="L122" s="5" t="str">
        <f>VLOOKUP(B122,Customers!$A$1:$D$201,2,FALSE)</f>
        <v>Kevin May</v>
      </c>
      <c r="M122" s="5" t="str">
        <f>VLOOKUP(B122,Customers!$A$1:$D$201,3,FALSE)</f>
        <v>South America</v>
      </c>
    </row>
    <row r="123" spans="1:13">
      <c r="A123" s="5" t="s">
        <v>711</v>
      </c>
      <c r="B123" s="5" t="s">
        <v>148</v>
      </c>
      <c r="C123" s="5" t="s">
        <v>495</v>
      </c>
      <c r="D123" s="6">
        <v>45531.829733796287</v>
      </c>
      <c r="E123" s="5">
        <v>2</v>
      </c>
      <c r="F123" s="5">
        <v>912.56</v>
      </c>
      <c r="G123" s="5">
        <v>456.28</v>
      </c>
      <c r="H123" s="6" t="str">
        <f t="shared" si="2"/>
        <v>Aug</v>
      </c>
      <c r="I123" s="5" t="str">
        <f t="shared" si="3"/>
        <v>2024</v>
      </c>
      <c r="J123" s="12" t="str">
        <f>VLOOKUP(C123, Products!$A$1:$D$101, 2, FALSE)</f>
        <v>ComfortLiving Smartphone</v>
      </c>
      <c r="K123" s="5" t="str">
        <f>VLOOKUP(C123,Products!$A$1:$D$101,3,FALSE)</f>
        <v>Electronics</v>
      </c>
      <c r="L123" s="5" t="str">
        <f>VLOOKUP(B123,Customers!$A$1:$D$201,2,FALSE)</f>
        <v>Stacy Foster</v>
      </c>
      <c r="M123" s="5" t="str">
        <f>VLOOKUP(B123,Customers!$A$1:$D$201,3,FALSE)</f>
        <v>Europe</v>
      </c>
    </row>
    <row r="124" spans="1:13">
      <c r="A124" s="5" t="s">
        <v>712</v>
      </c>
      <c r="B124" s="5" t="s">
        <v>378</v>
      </c>
      <c r="C124" s="5" t="s">
        <v>495</v>
      </c>
      <c r="D124" s="6">
        <v>45347.589016203703</v>
      </c>
      <c r="E124" s="5">
        <v>1</v>
      </c>
      <c r="F124" s="5">
        <v>456.28</v>
      </c>
      <c r="G124" s="5">
        <v>456.28</v>
      </c>
      <c r="H124" s="6" t="str">
        <f t="shared" si="2"/>
        <v>Feb</v>
      </c>
      <c r="I124" s="5" t="str">
        <f t="shared" si="3"/>
        <v>2024</v>
      </c>
      <c r="J124" s="12" t="str">
        <f>VLOOKUP(C124, Products!$A$1:$D$101, 2, FALSE)</f>
        <v>ComfortLiving Smartphone</v>
      </c>
      <c r="K124" s="5" t="str">
        <f>VLOOKUP(C124,Products!$A$1:$D$101,3,FALSE)</f>
        <v>Electronics</v>
      </c>
      <c r="L124" s="5" t="str">
        <f>VLOOKUP(B124,Customers!$A$1:$D$201,2,FALSE)</f>
        <v>Tina Jacobs</v>
      </c>
      <c r="M124" s="5" t="str">
        <f>VLOOKUP(B124,Customers!$A$1:$D$201,3,FALSE)</f>
        <v>South America</v>
      </c>
    </row>
    <row r="125" spans="1:13">
      <c r="A125" s="5" t="s">
        <v>713</v>
      </c>
      <c r="B125" s="5" t="s">
        <v>260</v>
      </c>
      <c r="C125" s="5" t="s">
        <v>495</v>
      </c>
      <c r="D125" s="6">
        <v>45342.250081018523</v>
      </c>
      <c r="E125" s="5">
        <v>2</v>
      </c>
      <c r="F125" s="5">
        <v>912.56</v>
      </c>
      <c r="G125" s="5">
        <v>456.28</v>
      </c>
      <c r="H125" s="6" t="str">
        <f t="shared" si="2"/>
        <v>Feb</v>
      </c>
      <c r="I125" s="5" t="str">
        <f t="shared" si="3"/>
        <v>2024</v>
      </c>
      <c r="J125" s="12" t="str">
        <f>VLOOKUP(C125, Products!$A$1:$D$101, 2, FALSE)</f>
        <v>ComfortLiving Smartphone</v>
      </c>
      <c r="K125" s="5" t="str">
        <f>VLOOKUP(C125,Products!$A$1:$D$101,3,FALSE)</f>
        <v>Electronics</v>
      </c>
      <c r="L125" s="5" t="str">
        <f>VLOOKUP(B125,Customers!$A$1:$D$201,2,FALSE)</f>
        <v>Nicholas Taylor</v>
      </c>
      <c r="M125" s="5" t="str">
        <f>VLOOKUP(B125,Customers!$A$1:$D$201,3,FALSE)</f>
        <v>North America</v>
      </c>
    </row>
    <row r="126" spans="1:13">
      <c r="A126" s="5" t="s">
        <v>714</v>
      </c>
      <c r="B126" s="5" t="s">
        <v>356</v>
      </c>
      <c r="C126" s="5" t="s">
        <v>495</v>
      </c>
      <c r="D126" s="6">
        <v>45293.496087962973</v>
      </c>
      <c r="E126" s="5">
        <v>1</v>
      </c>
      <c r="F126" s="5">
        <v>456.28</v>
      </c>
      <c r="G126" s="5">
        <v>456.28</v>
      </c>
      <c r="H126" s="6" t="str">
        <f t="shared" si="2"/>
        <v>Jan</v>
      </c>
      <c r="I126" s="5" t="str">
        <f t="shared" si="3"/>
        <v>2024</v>
      </c>
      <c r="J126" s="12" t="str">
        <f>VLOOKUP(C126, Products!$A$1:$D$101, 2, FALSE)</f>
        <v>ComfortLiving Smartphone</v>
      </c>
      <c r="K126" s="5" t="str">
        <f>VLOOKUP(C126,Products!$A$1:$D$101,3,FALSE)</f>
        <v>Electronics</v>
      </c>
      <c r="L126" s="5" t="str">
        <f>VLOOKUP(B126,Customers!$A$1:$D$201,2,FALSE)</f>
        <v>Francisco Young</v>
      </c>
      <c r="M126" s="5" t="str">
        <f>VLOOKUP(B126,Customers!$A$1:$D$201,3,FALSE)</f>
        <v>Asia</v>
      </c>
    </row>
    <row r="127" spans="1:13">
      <c r="A127" s="5" t="s">
        <v>715</v>
      </c>
      <c r="B127" s="5" t="s">
        <v>142</v>
      </c>
      <c r="C127" s="5" t="s">
        <v>495</v>
      </c>
      <c r="D127" s="6">
        <v>45447.084999999999</v>
      </c>
      <c r="E127" s="5">
        <v>4</v>
      </c>
      <c r="F127" s="5">
        <v>1825.12</v>
      </c>
      <c r="G127" s="5">
        <v>456.28</v>
      </c>
      <c r="H127" s="6" t="str">
        <f t="shared" si="2"/>
        <v>Jun</v>
      </c>
      <c r="I127" s="5" t="str">
        <f t="shared" si="3"/>
        <v>2024</v>
      </c>
      <c r="J127" s="12" t="str">
        <f>VLOOKUP(C127, Products!$A$1:$D$101, 2, FALSE)</f>
        <v>ComfortLiving Smartphone</v>
      </c>
      <c r="K127" s="5" t="str">
        <f>VLOOKUP(C127,Products!$A$1:$D$101,3,FALSE)</f>
        <v>Electronics</v>
      </c>
      <c r="L127" s="5" t="str">
        <f>VLOOKUP(B127,Customers!$A$1:$D$201,2,FALSE)</f>
        <v>Catherine White</v>
      </c>
      <c r="M127" s="5" t="str">
        <f>VLOOKUP(B127,Customers!$A$1:$D$201,3,FALSE)</f>
        <v>Europe</v>
      </c>
    </row>
    <row r="128" spans="1:13">
      <c r="A128" s="5" t="s">
        <v>716</v>
      </c>
      <c r="B128" s="5" t="s">
        <v>382</v>
      </c>
      <c r="C128" s="5" t="s">
        <v>495</v>
      </c>
      <c r="D128" s="6">
        <v>45588.696203703701</v>
      </c>
      <c r="E128" s="5">
        <v>1</v>
      </c>
      <c r="F128" s="5">
        <v>456.28</v>
      </c>
      <c r="G128" s="5">
        <v>456.28</v>
      </c>
      <c r="H128" s="6" t="str">
        <f t="shared" si="2"/>
        <v>Oct</v>
      </c>
      <c r="I128" s="5" t="str">
        <f t="shared" si="3"/>
        <v>2024</v>
      </c>
      <c r="J128" s="12" t="str">
        <f>VLOOKUP(C128, Products!$A$1:$D$101, 2, FALSE)</f>
        <v>ComfortLiving Smartphone</v>
      </c>
      <c r="K128" s="5" t="str">
        <f>VLOOKUP(C128,Products!$A$1:$D$101,3,FALSE)</f>
        <v>Electronics</v>
      </c>
      <c r="L128" s="5" t="str">
        <f>VLOOKUP(B128,Customers!$A$1:$D$201,2,FALSE)</f>
        <v>Amber Alexander</v>
      </c>
      <c r="M128" s="5" t="str">
        <f>VLOOKUP(B128,Customers!$A$1:$D$201,3,FALSE)</f>
        <v>Asia</v>
      </c>
    </row>
    <row r="129" spans="1:13">
      <c r="A129" s="5" t="s">
        <v>717</v>
      </c>
      <c r="B129" s="5" t="s">
        <v>56</v>
      </c>
      <c r="C129" s="5" t="s">
        <v>495</v>
      </c>
      <c r="D129" s="6">
        <v>45474.204016203701</v>
      </c>
      <c r="E129" s="5">
        <v>3</v>
      </c>
      <c r="F129" s="5">
        <v>1368.84</v>
      </c>
      <c r="G129" s="5">
        <v>456.28</v>
      </c>
      <c r="H129" s="6" t="str">
        <f t="shared" si="2"/>
        <v>Jul</v>
      </c>
      <c r="I129" s="5" t="str">
        <f t="shared" si="3"/>
        <v>2024</v>
      </c>
      <c r="J129" s="12" t="str">
        <f>VLOOKUP(C129, Products!$A$1:$D$101, 2, FALSE)</f>
        <v>ComfortLiving Smartphone</v>
      </c>
      <c r="K129" s="5" t="str">
        <f>VLOOKUP(C129,Products!$A$1:$D$101,3,FALSE)</f>
        <v>Electronics</v>
      </c>
      <c r="L129" s="5" t="str">
        <f>VLOOKUP(B129,Customers!$A$1:$D$201,2,FALSE)</f>
        <v>Nicholas Cain</v>
      </c>
      <c r="M129" s="5" t="str">
        <f>VLOOKUP(B129,Customers!$A$1:$D$201,3,FALSE)</f>
        <v>Europe</v>
      </c>
    </row>
    <row r="130" spans="1:13">
      <c r="A130" s="5" t="s">
        <v>718</v>
      </c>
      <c r="B130" s="5" t="s">
        <v>212</v>
      </c>
      <c r="C130" s="5" t="s">
        <v>495</v>
      </c>
      <c r="D130" s="6">
        <v>45523.182141203702</v>
      </c>
      <c r="E130" s="5">
        <v>3</v>
      </c>
      <c r="F130" s="5">
        <v>1368.84</v>
      </c>
      <c r="G130" s="5">
        <v>456.28</v>
      </c>
      <c r="H130" s="6" t="str">
        <f t="shared" ref="H130:H193" si="4">TEXT(D130,"mmm")</f>
        <v>Aug</v>
      </c>
      <c r="I130" s="5" t="str">
        <f t="shared" ref="I130:I193" si="5">TEXT(D130, "yyyy")</f>
        <v>2024</v>
      </c>
      <c r="J130" s="12" t="str">
        <f>VLOOKUP(C130, Products!$A$1:$D$101, 2, FALSE)</f>
        <v>ComfortLiving Smartphone</v>
      </c>
      <c r="K130" s="5" t="str">
        <f>VLOOKUP(C130,Products!$A$1:$D$101,3,FALSE)</f>
        <v>Electronics</v>
      </c>
      <c r="L130" s="5" t="str">
        <f>VLOOKUP(B130,Customers!$A$1:$D$201,2,FALSE)</f>
        <v>Kelsey Roberts</v>
      </c>
      <c r="M130" s="5" t="str">
        <f>VLOOKUP(B130,Customers!$A$1:$D$201,3,FALSE)</f>
        <v>Asia</v>
      </c>
    </row>
    <row r="131" spans="1:13">
      <c r="A131" s="5" t="s">
        <v>719</v>
      </c>
      <c r="B131" s="5" t="s">
        <v>220</v>
      </c>
      <c r="C131" s="5" t="s">
        <v>528</v>
      </c>
      <c r="D131" s="6">
        <v>45509.316469907397</v>
      </c>
      <c r="E131" s="5">
        <v>1</v>
      </c>
      <c r="F131" s="5">
        <v>155.65</v>
      </c>
      <c r="G131" s="5">
        <v>155.65</v>
      </c>
      <c r="H131" s="6" t="str">
        <f t="shared" si="4"/>
        <v>Aug</v>
      </c>
      <c r="I131" s="5" t="str">
        <f t="shared" si="5"/>
        <v>2024</v>
      </c>
      <c r="J131" s="12" t="str">
        <f>VLOOKUP(C131, Products!$A$1:$D$101, 2, FALSE)</f>
        <v>HomeSense T-Shirt</v>
      </c>
      <c r="K131" s="5" t="str">
        <f>VLOOKUP(C131,Products!$A$1:$D$101,3,FALSE)</f>
        <v>Clothing</v>
      </c>
      <c r="L131" s="5" t="str">
        <f>VLOOKUP(B131,Customers!$A$1:$D$201,2,FALSE)</f>
        <v>Ryan Hampton</v>
      </c>
      <c r="M131" s="5" t="str">
        <f>VLOOKUP(B131,Customers!$A$1:$D$201,3,FALSE)</f>
        <v>Europe</v>
      </c>
    </row>
    <row r="132" spans="1:13">
      <c r="A132" s="5" t="s">
        <v>720</v>
      </c>
      <c r="B132" s="5" t="s">
        <v>154</v>
      </c>
      <c r="C132" s="5" t="s">
        <v>528</v>
      </c>
      <c r="D132" s="6">
        <v>45598.856504629628</v>
      </c>
      <c r="E132" s="5">
        <v>4</v>
      </c>
      <c r="F132" s="5">
        <v>622.6</v>
      </c>
      <c r="G132" s="5">
        <v>155.65</v>
      </c>
      <c r="H132" s="6" t="str">
        <f t="shared" si="4"/>
        <v>Nov</v>
      </c>
      <c r="I132" s="5" t="str">
        <f t="shared" si="5"/>
        <v>2024</v>
      </c>
      <c r="J132" s="12" t="str">
        <f>VLOOKUP(C132, Products!$A$1:$D$101, 2, FALSE)</f>
        <v>HomeSense T-Shirt</v>
      </c>
      <c r="K132" s="5" t="str">
        <f>VLOOKUP(C132,Products!$A$1:$D$101,3,FALSE)</f>
        <v>Clothing</v>
      </c>
      <c r="L132" s="5" t="str">
        <f>VLOOKUP(B132,Customers!$A$1:$D$201,2,FALSE)</f>
        <v>Sarah Scott</v>
      </c>
      <c r="M132" s="5" t="str">
        <f>VLOOKUP(B132,Customers!$A$1:$D$201,3,FALSE)</f>
        <v>North America</v>
      </c>
    </row>
    <row r="133" spans="1:13">
      <c r="A133" s="5" t="s">
        <v>721</v>
      </c>
      <c r="B133" s="5" t="s">
        <v>196</v>
      </c>
      <c r="C133" s="5" t="s">
        <v>528</v>
      </c>
      <c r="D133" s="6">
        <v>45506.90384259259</v>
      </c>
      <c r="E133" s="5">
        <v>2</v>
      </c>
      <c r="F133" s="5">
        <v>311.3</v>
      </c>
      <c r="G133" s="5">
        <v>155.65</v>
      </c>
      <c r="H133" s="6" t="str">
        <f t="shared" si="4"/>
        <v>Aug</v>
      </c>
      <c r="I133" s="5" t="str">
        <f t="shared" si="5"/>
        <v>2024</v>
      </c>
      <c r="J133" s="12" t="str">
        <f>VLOOKUP(C133, Products!$A$1:$D$101, 2, FALSE)</f>
        <v>HomeSense T-Shirt</v>
      </c>
      <c r="K133" s="5" t="str">
        <f>VLOOKUP(C133,Products!$A$1:$D$101,3,FALSE)</f>
        <v>Clothing</v>
      </c>
      <c r="L133" s="5" t="str">
        <f>VLOOKUP(B133,Customers!$A$1:$D$201,2,FALSE)</f>
        <v>Nancy Walker</v>
      </c>
      <c r="M133" s="5" t="str">
        <f>VLOOKUP(B133,Customers!$A$1:$D$201,3,FALSE)</f>
        <v>Asia</v>
      </c>
    </row>
    <row r="134" spans="1:13">
      <c r="A134" s="5" t="s">
        <v>722</v>
      </c>
      <c r="B134" s="5" t="s">
        <v>27</v>
      </c>
      <c r="C134" s="5" t="s">
        <v>528</v>
      </c>
      <c r="D134" s="6">
        <v>45367.726423611108</v>
      </c>
      <c r="E134" s="5">
        <v>1</v>
      </c>
      <c r="F134" s="5">
        <v>155.65</v>
      </c>
      <c r="G134" s="5">
        <v>155.65</v>
      </c>
      <c r="H134" s="6" t="str">
        <f t="shared" si="4"/>
        <v>Mar</v>
      </c>
      <c r="I134" s="5" t="str">
        <f t="shared" si="5"/>
        <v>2024</v>
      </c>
      <c r="J134" s="12" t="str">
        <f>VLOOKUP(C134, Products!$A$1:$D$101, 2, FALSE)</f>
        <v>HomeSense T-Shirt</v>
      </c>
      <c r="K134" s="5" t="str">
        <f>VLOOKUP(C134,Products!$A$1:$D$101,3,FALSE)</f>
        <v>Clothing</v>
      </c>
      <c r="L134" s="5" t="str">
        <f>VLOOKUP(B134,Customers!$A$1:$D$201,2,FALSE)</f>
        <v>Joy Clark</v>
      </c>
      <c r="M134" s="5" t="str">
        <f>VLOOKUP(B134,Customers!$A$1:$D$201,3,FALSE)</f>
        <v>Europe</v>
      </c>
    </row>
    <row r="135" spans="1:13">
      <c r="A135" s="5" t="s">
        <v>723</v>
      </c>
      <c r="B135" s="5" t="s">
        <v>334</v>
      </c>
      <c r="C135" s="5" t="s">
        <v>528</v>
      </c>
      <c r="D135" s="6">
        <v>45510.84207175926</v>
      </c>
      <c r="E135" s="5">
        <v>4</v>
      </c>
      <c r="F135" s="5">
        <v>622.6</v>
      </c>
      <c r="G135" s="5">
        <v>155.65</v>
      </c>
      <c r="H135" s="6" t="str">
        <f t="shared" si="4"/>
        <v>Aug</v>
      </c>
      <c r="I135" s="5" t="str">
        <f t="shared" si="5"/>
        <v>2024</v>
      </c>
      <c r="J135" s="12" t="str">
        <f>VLOOKUP(C135, Products!$A$1:$D$101, 2, FALSE)</f>
        <v>HomeSense T-Shirt</v>
      </c>
      <c r="K135" s="5" t="str">
        <f>VLOOKUP(C135,Products!$A$1:$D$101,3,FALSE)</f>
        <v>Clothing</v>
      </c>
      <c r="L135" s="5" t="str">
        <f>VLOOKUP(B135,Customers!$A$1:$D$201,2,FALSE)</f>
        <v>Edwin Watson</v>
      </c>
      <c r="M135" s="5" t="str">
        <f>VLOOKUP(B135,Customers!$A$1:$D$201,3,FALSE)</f>
        <v>Asia</v>
      </c>
    </row>
    <row r="136" spans="1:13">
      <c r="A136" s="5" t="s">
        <v>724</v>
      </c>
      <c r="B136" s="5" t="s">
        <v>176</v>
      </c>
      <c r="C136" s="5" t="s">
        <v>528</v>
      </c>
      <c r="D136" s="6">
        <v>45643.542685185188</v>
      </c>
      <c r="E136" s="5">
        <v>1</v>
      </c>
      <c r="F136" s="5">
        <v>155.65</v>
      </c>
      <c r="G136" s="5">
        <v>155.65</v>
      </c>
      <c r="H136" s="6" t="str">
        <f t="shared" si="4"/>
        <v>Dec</v>
      </c>
      <c r="I136" s="5" t="str">
        <f t="shared" si="5"/>
        <v>2024</v>
      </c>
      <c r="J136" s="12" t="str">
        <f>VLOOKUP(C136, Products!$A$1:$D$101, 2, FALSE)</f>
        <v>HomeSense T-Shirt</v>
      </c>
      <c r="K136" s="5" t="str">
        <f>VLOOKUP(C136,Products!$A$1:$D$101,3,FALSE)</f>
        <v>Clothing</v>
      </c>
      <c r="L136" s="5" t="str">
        <f>VLOOKUP(B136,Customers!$A$1:$D$201,2,FALSE)</f>
        <v>Christina Stark</v>
      </c>
      <c r="M136" s="5" t="str">
        <f>VLOOKUP(B136,Customers!$A$1:$D$201,3,FALSE)</f>
        <v>South America</v>
      </c>
    </row>
    <row r="137" spans="1:13">
      <c r="A137" s="5" t="s">
        <v>725</v>
      </c>
      <c r="B137" s="5" t="s">
        <v>8</v>
      </c>
      <c r="C137" s="5" t="s">
        <v>519</v>
      </c>
      <c r="D137" s="6">
        <v>45310.133969907409</v>
      </c>
      <c r="E137" s="5">
        <v>2</v>
      </c>
      <c r="F137" s="5">
        <v>114.6</v>
      </c>
      <c r="G137" s="5">
        <v>57.3</v>
      </c>
      <c r="H137" s="6" t="str">
        <f t="shared" si="4"/>
        <v>Jan</v>
      </c>
      <c r="I137" s="5" t="str">
        <f t="shared" si="5"/>
        <v>2024</v>
      </c>
      <c r="J137" s="12" t="str">
        <f>VLOOKUP(C137, Products!$A$1:$D$101, 2, FALSE)</f>
        <v>SoundWave Cookbook</v>
      </c>
      <c r="K137" s="5" t="str">
        <f>VLOOKUP(C137,Products!$A$1:$D$101,3,FALSE)</f>
        <v>Books</v>
      </c>
      <c r="L137" s="5" t="str">
        <f>VLOOKUP(B137,Customers!$A$1:$D$201,2,FALSE)</f>
        <v>Lawrence Carroll</v>
      </c>
      <c r="M137" s="5" t="str">
        <f>VLOOKUP(B137,Customers!$A$1:$D$201,3,FALSE)</f>
        <v>South America</v>
      </c>
    </row>
    <row r="138" spans="1:13">
      <c r="A138" s="5" t="s">
        <v>726</v>
      </c>
      <c r="B138" s="5" t="s">
        <v>88</v>
      </c>
      <c r="C138" s="5" t="s">
        <v>519</v>
      </c>
      <c r="D138" s="6">
        <v>45565.612685185188</v>
      </c>
      <c r="E138" s="5">
        <v>3</v>
      </c>
      <c r="F138" s="5">
        <v>171.9</v>
      </c>
      <c r="G138" s="5">
        <v>57.3</v>
      </c>
      <c r="H138" s="6" t="str">
        <f t="shared" si="4"/>
        <v>Sep</v>
      </c>
      <c r="I138" s="5" t="str">
        <f t="shared" si="5"/>
        <v>2024</v>
      </c>
      <c r="J138" s="12" t="str">
        <f>VLOOKUP(C138, Products!$A$1:$D$101, 2, FALSE)</f>
        <v>SoundWave Cookbook</v>
      </c>
      <c r="K138" s="5" t="str">
        <f>VLOOKUP(C138,Products!$A$1:$D$101,3,FALSE)</f>
        <v>Books</v>
      </c>
      <c r="L138" s="5" t="str">
        <f>VLOOKUP(B138,Customers!$A$1:$D$201,2,FALSE)</f>
        <v>Angela Harris</v>
      </c>
      <c r="M138" s="5" t="str">
        <f>VLOOKUP(B138,Customers!$A$1:$D$201,3,FALSE)</f>
        <v>South America</v>
      </c>
    </row>
    <row r="139" spans="1:13">
      <c r="A139" s="5" t="s">
        <v>727</v>
      </c>
      <c r="B139" s="5" t="s">
        <v>258</v>
      </c>
      <c r="C139" s="5" t="s">
        <v>519</v>
      </c>
      <c r="D139" s="6">
        <v>45382.701412037037</v>
      </c>
      <c r="E139" s="5">
        <v>4</v>
      </c>
      <c r="F139" s="5">
        <v>229.2</v>
      </c>
      <c r="G139" s="5">
        <v>57.3</v>
      </c>
      <c r="H139" s="6" t="str">
        <f t="shared" si="4"/>
        <v>Mar</v>
      </c>
      <c r="I139" s="5" t="str">
        <f t="shared" si="5"/>
        <v>2024</v>
      </c>
      <c r="J139" s="12" t="str">
        <f>VLOOKUP(C139, Products!$A$1:$D$101, 2, FALSE)</f>
        <v>SoundWave Cookbook</v>
      </c>
      <c r="K139" s="5" t="str">
        <f>VLOOKUP(C139,Products!$A$1:$D$101,3,FALSE)</f>
        <v>Books</v>
      </c>
      <c r="L139" s="5" t="str">
        <f>VLOOKUP(B139,Customers!$A$1:$D$201,2,FALSE)</f>
        <v>Lindsay Perez</v>
      </c>
      <c r="M139" s="5" t="str">
        <f>VLOOKUP(B139,Customers!$A$1:$D$201,3,FALSE)</f>
        <v>Europe</v>
      </c>
    </row>
    <row r="140" spans="1:13">
      <c r="A140" s="5" t="s">
        <v>728</v>
      </c>
      <c r="B140" s="5" t="s">
        <v>340</v>
      </c>
      <c r="C140" s="5" t="s">
        <v>519</v>
      </c>
      <c r="D140" s="6">
        <v>45519.666516203702</v>
      </c>
      <c r="E140" s="5">
        <v>2</v>
      </c>
      <c r="F140" s="5">
        <v>114.6</v>
      </c>
      <c r="G140" s="5">
        <v>57.3</v>
      </c>
      <c r="H140" s="6" t="str">
        <f t="shared" si="4"/>
        <v>Aug</v>
      </c>
      <c r="I140" s="5" t="str">
        <f t="shared" si="5"/>
        <v>2024</v>
      </c>
      <c r="J140" s="12" t="str">
        <f>VLOOKUP(C140, Products!$A$1:$D$101, 2, FALSE)</f>
        <v>SoundWave Cookbook</v>
      </c>
      <c r="K140" s="5" t="str">
        <f>VLOOKUP(C140,Products!$A$1:$D$101,3,FALSE)</f>
        <v>Books</v>
      </c>
      <c r="L140" s="5" t="str">
        <f>VLOOKUP(B140,Customers!$A$1:$D$201,2,FALSE)</f>
        <v>Juan Mcdaniel</v>
      </c>
      <c r="M140" s="5" t="str">
        <f>VLOOKUP(B140,Customers!$A$1:$D$201,3,FALSE)</f>
        <v>South America</v>
      </c>
    </row>
    <row r="141" spans="1:13">
      <c r="A141" s="5" t="s">
        <v>729</v>
      </c>
      <c r="B141" s="5" t="s">
        <v>296</v>
      </c>
      <c r="C141" s="5" t="s">
        <v>519</v>
      </c>
      <c r="D141" s="6">
        <v>45321.945104166669</v>
      </c>
      <c r="E141" s="5">
        <v>1</v>
      </c>
      <c r="F141" s="5">
        <v>57.3</v>
      </c>
      <c r="G141" s="5">
        <v>57.3</v>
      </c>
      <c r="H141" s="6" t="str">
        <f t="shared" si="4"/>
        <v>Jan</v>
      </c>
      <c r="I141" s="5" t="str">
        <f t="shared" si="5"/>
        <v>2024</v>
      </c>
      <c r="J141" s="12" t="str">
        <f>VLOOKUP(C141, Products!$A$1:$D$101, 2, FALSE)</f>
        <v>SoundWave Cookbook</v>
      </c>
      <c r="K141" s="5" t="str">
        <f>VLOOKUP(C141,Products!$A$1:$D$101,3,FALSE)</f>
        <v>Books</v>
      </c>
      <c r="L141" s="5" t="str">
        <f>VLOOKUP(B141,Customers!$A$1:$D$201,2,FALSE)</f>
        <v>Brian Parker</v>
      </c>
      <c r="M141" s="5" t="str">
        <f>VLOOKUP(B141,Customers!$A$1:$D$201,3,FALSE)</f>
        <v>Asia</v>
      </c>
    </row>
    <row r="142" spans="1:13">
      <c r="A142" s="5" t="s">
        <v>730</v>
      </c>
      <c r="B142" s="5" t="s">
        <v>340</v>
      </c>
      <c r="C142" s="5" t="s">
        <v>519</v>
      </c>
      <c r="D142" s="6">
        <v>45623.446053240739</v>
      </c>
      <c r="E142" s="5">
        <v>2</v>
      </c>
      <c r="F142" s="5">
        <v>114.6</v>
      </c>
      <c r="G142" s="5">
        <v>57.3</v>
      </c>
      <c r="H142" s="6" t="str">
        <f t="shared" si="4"/>
        <v>Nov</v>
      </c>
      <c r="I142" s="5" t="str">
        <f t="shared" si="5"/>
        <v>2024</v>
      </c>
      <c r="J142" s="12" t="str">
        <f>VLOOKUP(C142, Products!$A$1:$D$101, 2, FALSE)</f>
        <v>SoundWave Cookbook</v>
      </c>
      <c r="K142" s="5" t="str">
        <f>VLOOKUP(C142,Products!$A$1:$D$101,3,FALSE)</f>
        <v>Books</v>
      </c>
      <c r="L142" s="5" t="str">
        <f>VLOOKUP(B142,Customers!$A$1:$D$201,2,FALSE)</f>
        <v>Juan Mcdaniel</v>
      </c>
      <c r="M142" s="5" t="str">
        <f>VLOOKUP(B142,Customers!$A$1:$D$201,3,FALSE)</f>
        <v>South America</v>
      </c>
    </row>
    <row r="143" spans="1:13">
      <c r="A143" s="5" t="s">
        <v>731</v>
      </c>
      <c r="B143" s="5" t="s">
        <v>86</v>
      </c>
      <c r="C143" s="5" t="s">
        <v>519</v>
      </c>
      <c r="D143" s="6">
        <v>45365.340370370373</v>
      </c>
      <c r="E143" s="5">
        <v>3</v>
      </c>
      <c r="F143" s="5">
        <v>171.9</v>
      </c>
      <c r="G143" s="5">
        <v>57.3</v>
      </c>
      <c r="H143" s="6" t="str">
        <f t="shared" si="4"/>
        <v>Mar</v>
      </c>
      <c r="I143" s="5" t="str">
        <f t="shared" si="5"/>
        <v>2024</v>
      </c>
      <c r="J143" s="12" t="str">
        <f>VLOOKUP(C143, Products!$A$1:$D$101, 2, FALSE)</f>
        <v>SoundWave Cookbook</v>
      </c>
      <c r="K143" s="5" t="str">
        <f>VLOOKUP(C143,Products!$A$1:$D$101,3,FALSE)</f>
        <v>Books</v>
      </c>
      <c r="L143" s="5" t="str">
        <f>VLOOKUP(B143,Customers!$A$1:$D$201,2,FALSE)</f>
        <v>Jeffrey Perkins</v>
      </c>
      <c r="M143" s="5" t="str">
        <f>VLOOKUP(B143,Customers!$A$1:$D$201,3,FALSE)</f>
        <v>North America</v>
      </c>
    </row>
    <row r="144" spans="1:13">
      <c r="A144" s="5" t="s">
        <v>732</v>
      </c>
      <c r="B144" s="5" t="s">
        <v>48</v>
      </c>
      <c r="C144" s="5" t="s">
        <v>519</v>
      </c>
      <c r="D144" s="6">
        <v>45604.432534722233</v>
      </c>
      <c r="E144" s="5">
        <v>3</v>
      </c>
      <c r="F144" s="5">
        <v>171.9</v>
      </c>
      <c r="G144" s="5">
        <v>57.3</v>
      </c>
      <c r="H144" s="6" t="str">
        <f t="shared" si="4"/>
        <v>Nov</v>
      </c>
      <c r="I144" s="5" t="str">
        <f t="shared" si="5"/>
        <v>2024</v>
      </c>
      <c r="J144" s="12" t="str">
        <f>VLOOKUP(C144, Products!$A$1:$D$101, 2, FALSE)</f>
        <v>SoundWave Cookbook</v>
      </c>
      <c r="K144" s="5" t="str">
        <f>VLOOKUP(C144,Products!$A$1:$D$101,3,FALSE)</f>
        <v>Books</v>
      </c>
      <c r="L144" s="5" t="str">
        <f>VLOOKUP(B144,Customers!$A$1:$D$201,2,FALSE)</f>
        <v>Brandon Rodriguez</v>
      </c>
      <c r="M144" s="5" t="str">
        <f>VLOOKUP(B144,Customers!$A$1:$D$201,3,FALSE)</f>
        <v>Europe</v>
      </c>
    </row>
    <row r="145" spans="1:13">
      <c r="A145" s="5" t="s">
        <v>733</v>
      </c>
      <c r="B145" s="5" t="s">
        <v>176</v>
      </c>
      <c r="C145" s="5" t="s">
        <v>519</v>
      </c>
      <c r="D145" s="6">
        <v>45609.205868055556</v>
      </c>
      <c r="E145" s="5">
        <v>2</v>
      </c>
      <c r="F145" s="5">
        <v>114.6</v>
      </c>
      <c r="G145" s="5">
        <v>57.3</v>
      </c>
      <c r="H145" s="6" t="str">
        <f t="shared" si="4"/>
        <v>Nov</v>
      </c>
      <c r="I145" s="5" t="str">
        <f t="shared" si="5"/>
        <v>2024</v>
      </c>
      <c r="J145" s="12" t="str">
        <f>VLOOKUP(C145, Products!$A$1:$D$101, 2, FALSE)</f>
        <v>SoundWave Cookbook</v>
      </c>
      <c r="K145" s="5" t="str">
        <f>VLOOKUP(C145,Products!$A$1:$D$101,3,FALSE)</f>
        <v>Books</v>
      </c>
      <c r="L145" s="5" t="str">
        <f>VLOOKUP(B145,Customers!$A$1:$D$201,2,FALSE)</f>
        <v>Christina Stark</v>
      </c>
      <c r="M145" s="5" t="str">
        <f>VLOOKUP(B145,Customers!$A$1:$D$201,3,FALSE)</f>
        <v>South America</v>
      </c>
    </row>
    <row r="146" spans="1:13">
      <c r="A146" s="5" t="s">
        <v>734</v>
      </c>
      <c r="B146" s="5" t="s">
        <v>156</v>
      </c>
      <c r="C146" s="5" t="s">
        <v>519</v>
      </c>
      <c r="D146" s="6">
        <v>45371.109178240738</v>
      </c>
      <c r="E146" s="5">
        <v>4</v>
      </c>
      <c r="F146" s="5">
        <v>229.2</v>
      </c>
      <c r="G146" s="5">
        <v>57.3</v>
      </c>
      <c r="H146" s="6" t="str">
        <f t="shared" si="4"/>
        <v>Mar</v>
      </c>
      <c r="I146" s="5" t="str">
        <f t="shared" si="5"/>
        <v>2024</v>
      </c>
      <c r="J146" s="12" t="str">
        <f>VLOOKUP(C146, Products!$A$1:$D$101, 2, FALSE)</f>
        <v>SoundWave Cookbook</v>
      </c>
      <c r="K146" s="5" t="str">
        <f>VLOOKUP(C146,Products!$A$1:$D$101,3,FALSE)</f>
        <v>Books</v>
      </c>
      <c r="L146" s="5" t="str">
        <f>VLOOKUP(B146,Customers!$A$1:$D$201,2,FALSE)</f>
        <v>Heidi Johnson</v>
      </c>
      <c r="M146" s="5" t="str">
        <f>VLOOKUP(B146,Customers!$A$1:$D$201,3,FALSE)</f>
        <v>Europe</v>
      </c>
    </row>
    <row r="147" spans="1:13">
      <c r="A147" s="5" t="s">
        <v>735</v>
      </c>
      <c r="B147" s="5" t="s">
        <v>322</v>
      </c>
      <c r="C147" s="5" t="s">
        <v>519</v>
      </c>
      <c r="D147" s="6">
        <v>45403.94427083333</v>
      </c>
      <c r="E147" s="5">
        <v>3</v>
      </c>
      <c r="F147" s="5">
        <v>171.9</v>
      </c>
      <c r="G147" s="5">
        <v>57.3</v>
      </c>
      <c r="H147" s="6" t="str">
        <f t="shared" si="4"/>
        <v>Apr</v>
      </c>
      <c r="I147" s="5" t="str">
        <f t="shared" si="5"/>
        <v>2024</v>
      </c>
      <c r="J147" s="12" t="str">
        <f>VLOOKUP(C147, Products!$A$1:$D$101, 2, FALSE)</f>
        <v>SoundWave Cookbook</v>
      </c>
      <c r="K147" s="5" t="str">
        <f>VLOOKUP(C147,Products!$A$1:$D$101,3,FALSE)</f>
        <v>Books</v>
      </c>
      <c r="L147" s="5" t="str">
        <f>VLOOKUP(B147,Customers!$A$1:$D$201,2,FALSE)</f>
        <v>William Adams</v>
      </c>
      <c r="M147" s="5" t="str">
        <f>VLOOKUP(B147,Customers!$A$1:$D$201,3,FALSE)</f>
        <v>North America</v>
      </c>
    </row>
    <row r="148" spans="1:13">
      <c r="A148" s="5" t="s">
        <v>736</v>
      </c>
      <c r="B148" s="5" t="s">
        <v>104</v>
      </c>
      <c r="C148" s="5" t="s">
        <v>519</v>
      </c>
      <c r="D148" s="6">
        <v>45527.379236111112</v>
      </c>
      <c r="E148" s="5">
        <v>3</v>
      </c>
      <c r="F148" s="5">
        <v>171.9</v>
      </c>
      <c r="G148" s="5">
        <v>57.3</v>
      </c>
      <c r="H148" s="6" t="str">
        <f t="shared" si="4"/>
        <v>Aug</v>
      </c>
      <c r="I148" s="5" t="str">
        <f t="shared" si="5"/>
        <v>2024</v>
      </c>
      <c r="J148" s="12" t="str">
        <f>VLOOKUP(C148, Products!$A$1:$D$101, 2, FALSE)</f>
        <v>SoundWave Cookbook</v>
      </c>
      <c r="K148" s="5" t="str">
        <f>VLOOKUP(C148,Products!$A$1:$D$101,3,FALSE)</f>
        <v>Books</v>
      </c>
      <c r="L148" s="5" t="str">
        <f>VLOOKUP(B148,Customers!$A$1:$D$201,2,FALSE)</f>
        <v>Samantha Frank</v>
      </c>
      <c r="M148" s="5" t="str">
        <f>VLOOKUP(B148,Customers!$A$1:$D$201,3,FALSE)</f>
        <v>North America</v>
      </c>
    </row>
    <row r="149" spans="1:13">
      <c r="A149" s="5" t="s">
        <v>737</v>
      </c>
      <c r="B149" s="5" t="s">
        <v>390</v>
      </c>
      <c r="C149" s="5" t="s">
        <v>519</v>
      </c>
      <c r="D149" s="6">
        <v>45479.009513888886</v>
      </c>
      <c r="E149" s="5">
        <v>4</v>
      </c>
      <c r="F149" s="5">
        <v>229.2</v>
      </c>
      <c r="G149" s="5">
        <v>57.3</v>
      </c>
      <c r="H149" s="6" t="str">
        <f t="shared" si="4"/>
        <v>Jul</v>
      </c>
      <c r="I149" s="5" t="str">
        <f t="shared" si="5"/>
        <v>2024</v>
      </c>
      <c r="J149" s="12" t="str">
        <f>VLOOKUP(C149, Products!$A$1:$D$101, 2, FALSE)</f>
        <v>SoundWave Cookbook</v>
      </c>
      <c r="K149" s="5" t="str">
        <f>VLOOKUP(C149,Products!$A$1:$D$101,3,FALSE)</f>
        <v>Books</v>
      </c>
      <c r="L149" s="5" t="str">
        <f>VLOOKUP(B149,Customers!$A$1:$D$201,2,FALSE)</f>
        <v>Alexander Lowe</v>
      </c>
      <c r="M149" s="5" t="str">
        <f>VLOOKUP(B149,Customers!$A$1:$D$201,3,FALSE)</f>
        <v>South America</v>
      </c>
    </row>
    <row r="150" spans="1:13">
      <c r="A150" s="5" t="s">
        <v>738</v>
      </c>
      <c r="B150" s="5" t="s">
        <v>182</v>
      </c>
      <c r="C150" s="5" t="s">
        <v>519</v>
      </c>
      <c r="D150" s="6">
        <v>45506.467361111107</v>
      </c>
      <c r="E150" s="5">
        <v>4</v>
      </c>
      <c r="F150" s="5">
        <v>229.2</v>
      </c>
      <c r="G150" s="5">
        <v>57.3</v>
      </c>
      <c r="H150" s="6" t="str">
        <f t="shared" si="4"/>
        <v>Aug</v>
      </c>
      <c r="I150" s="5" t="str">
        <f t="shared" si="5"/>
        <v>2024</v>
      </c>
      <c r="J150" s="12" t="str">
        <f>VLOOKUP(C150, Products!$A$1:$D$101, 2, FALSE)</f>
        <v>SoundWave Cookbook</v>
      </c>
      <c r="K150" s="5" t="str">
        <f>VLOOKUP(C150,Products!$A$1:$D$101,3,FALSE)</f>
        <v>Books</v>
      </c>
      <c r="L150" s="5" t="str">
        <f>VLOOKUP(B150,Customers!$A$1:$D$201,2,FALSE)</f>
        <v>Stephanie Peterson</v>
      </c>
      <c r="M150" s="5" t="str">
        <f>VLOOKUP(B150,Customers!$A$1:$D$201,3,FALSE)</f>
        <v>Europe</v>
      </c>
    </row>
    <row r="151" spans="1:13">
      <c r="A151" s="5" t="s">
        <v>739</v>
      </c>
      <c r="B151" s="5" t="s">
        <v>352</v>
      </c>
      <c r="C151" s="5" t="s">
        <v>519</v>
      </c>
      <c r="D151" s="6">
        <v>45319.778368055559</v>
      </c>
      <c r="E151" s="5">
        <v>3</v>
      </c>
      <c r="F151" s="5">
        <v>171.9</v>
      </c>
      <c r="G151" s="5">
        <v>57.3</v>
      </c>
      <c r="H151" s="6" t="str">
        <f t="shared" si="4"/>
        <v>Jan</v>
      </c>
      <c r="I151" s="5" t="str">
        <f t="shared" si="5"/>
        <v>2024</v>
      </c>
      <c r="J151" s="12" t="str">
        <f>VLOOKUP(C151, Products!$A$1:$D$101, 2, FALSE)</f>
        <v>SoundWave Cookbook</v>
      </c>
      <c r="K151" s="5" t="str">
        <f>VLOOKUP(C151,Products!$A$1:$D$101,3,FALSE)</f>
        <v>Books</v>
      </c>
      <c r="L151" s="5" t="str">
        <f>VLOOKUP(B151,Customers!$A$1:$D$201,2,FALSE)</f>
        <v>Michael Cowan</v>
      </c>
      <c r="M151" s="5" t="str">
        <f>VLOOKUP(B151,Customers!$A$1:$D$201,3,FALSE)</f>
        <v>South America</v>
      </c>
    </row>
    <row r="152" spans="1:13">
      <c r="A152" s="5" t="s">
        <v>740</v>
      </c>
      <c r="B152" s="5" t="s">
        <v>372</v>
      </c>
      <c r="C152" s="5" t="s">
        <v>519</v>
      </c>
      <c r="D152" s="6">
        <v>45520.103587962964</v>
      </c>
      <c r="E152" s="5">
        <v>3</v>
      </c>
      <c r="F152" s="5">
        <v>171.9</v>
      </c>
      <c r="G152" s="5">
        <v>57.3</v>
      </c>
      <c r="H152" s="6" t="str">
        <f t="shared" si="4"/>
        <v>Aug</v>
      </c>
      <c r="I152" s="5" t="str">
        <f t="shared" si="5"/>
        <v>2024</v>
      </c>
      <c r="J152" s="12" t="str">
        <f>VLOOKUP(C152, Products!$A$1:$D$101, 2, FALSE)</f>
        <v>SoundWave Cookbook</v>
      </c>
      <c r="K152" s="5" t="str">
        <f>VLOOKUP(C152,Products!$A$1:$D$101,3,FALSE)</f>
        <v>Books</v>
      </c>
      <c r="L152" s="5" t="str">
        <f>VLOOKUP(B152,Customers!$A$1:$D$201,2,FALSE)</f>
        <v>Alexander Barker</v>
      </c>
      <c r="M152" s="5" t="str">
        <f>VLOOKUP(B152,Customers!$A$1:$D$201,3,FALSE)</f>
        <v>South America</v>
      </c>
    </row>
    <row r="153" spans="1:13">
      <c r="A153" s="5" t="s">
        <v>741</v>
      </c>
      <c r="B153" s="5" t="s">
        <v>154</v>
      </c>
      <c r="C153" s="5" t="s">
        <v>543</v>
      </c>
      <c r="D153" s="6">
        <v>45478.96130787037</v>
      </c>
      <c r="E153" s="5">
        <v>2</v>
      </c>
      <c r="F153" s="5">
        <v>97.38</v>
      </c>
      <c r="G153" s="5">
        <v>48.69</v>
      </c>
      <c r="H153" s="6" t="str">
        <f t="shared" si="4"/>
        <v>Jul</v>
      </c>
      <c r="I153" s="5" t="str">
        <f t="shared" si="5"/>
        <v>2024</v>
      </c>
      <c r="J153" s="12" t="str">
        <f>VLOOKUP(C153, Products!$A$1:$D$101, 2, FALSE)</f>
        <v>HomeSense T-Shirt</v>
      </c>
      <c r="K153" s="5" t="str">
        <f>VLOOKUP(C153,Products!$A$1:$D$101,3,FALSE)</f>
        <v>Clothing</v>
      </c>
      <c r="L153" s="5" t="str">
        <f>VLOOKUP(B153,Customers!$A$1:$D$201,2,FALSE)</f>
        <v>Sarah Scott</v>
      </c>
      <c r="M153" s="5" t="str">
        <f>VLOOKUP(B153,Customers!$A$1:$D$201,3,FALSE)</f>
        <v>North America</v>
      </c>
    </row>
    <row r="154" spans="1:13">
      <c r="A154" s="5" t="s">
        <v>742</v>
      </c>
      <c r="B154" s="5" t="s">
        <v>226</v>
      </c>
      <c r="C154" s="5" t="s">
        <v>543</v>
      </c>
      <c r="D154" s="6">
        <v>45338.832245370373</v>
      </c>
      <c r="E154" s="5">
        <v>1</v>
      </c>
      <c r="F154" s="5">
        <v>48.69</v>
      </c>
      <c r="G154" s="5">
        <v>48.69</v>
      </c>
      <c r="H154" s="6" t="str">
        <f t="shared" si="4"/>
        <v>Feb</v>
      </c>
      <c r="I154" s="5" t="str">
        <f t="shared" si="5"/>
        <v>2024</v>
      </c>
      <c r="J154" s="12" t="str">
        <f>VLOOKUP(C154, Products!$A$1:$D$101, 2, FALSE)</f>
        <v>HomeSense T-Shirt</v>
      </c>
      <c r="K154" s="5" t="str">
        <f>VLOOKUP(C154,Products!$A$1:$D$101,3,FALSE)</f>
        <v>Clothing</v>
      </c>
      <c r="L154" s="5" t="str">
        <f>VLOOKUP(B154,Customers!$A$1:$D$201,2,FALSE)</f>
        <v>David Davis</v>
      </c>
      <c r="M154" s="5" t="str">
        <f>VLOOKUP(B154,Customers!$A$1:$D$201,3,FALSE)</f>
        <v>South America</v>
      </c>
    </row>
    <row r="155" spans="1:13">
      <c r="A155" s="5" t="s">
        <v>743</v>
      </c>
      <c r="B155" s="5" t="s">
        <v>190</v>
      </c>
      <c r="C155" s="5" t="s">
        <v>543</v>
      </c>
      <c r="D155" s="6">
        <v>45532.091643518521</v>
      </c>
      <c r="E155" s="5">
        <v>3</v>
      </c>
      <c r="F155" s="5">
        <v>146.07</v>
      </c>
      <c r="G155" s="5">
        <v>48.69</v>
      </c>
      <c r="H155" s="6" t="str">
        <f t="shared" si="4"/>
        <v>Aug</v>
      </c>
      <c r="I155" s="5" t="str">
        <f t="shared" si="5"/>
        <v>2024</v>
      </c>
      <c r="J155" s="12" t="str">
        <f>VLOOKUP(C155, Products!$A$1:$D$101, 2, FALSE)</f>
        <v>HomeSense T-Shirt</v>
      </c>
      <c r="K155" s="5" t="str">
        <f>VLOOKUP(C155,Products!$A$1:$D$101,3,FALSE)</f>
        <v>Clothing</v>
      </c>
      <c r="L155" s="5" t="str">
        <f>VLOOKUP(B155,Customers!$A$1:$D$201,2,FALSE)</f>
        <v>Charles Hamilton</v>
      </c>
      <c r="M155" s="5" t="str">
        <f>VLOOKUP(B155,Customers!$A$1:$D$201,3,FALSE)</f>
        <v>Asia</v>
      </c>
    </row>
    <row r="156" spans="1:13">
      <c r="A156" s="5" t="s">
        <v>744</v>
      </c>
      <c r="B156" s="5" t="s">
        <v>262</v>
      </c>
      <c r="C156" s="5" t="s">
        <v>543</v>
      </c>
      <c r="D156" s="6">
        <v>45559.687222222223</v>
      </c>
      <c r="E156" s="5">
        <v>1</v>
      </c>
      <c r="F156" s="5">
        <v>48.69</v>
      </c>
      <c r="G156" s="5">
        <v>48.69</v>
      </c>
      <c r="H156" s="6" t="str">
        <f t="shared" si="4"/>
        <v>Sep</v>
      </c>
      <c r="I156" s="5" t="str">
        <f t="shared" si="5"/>
        <v>2024</v>
      </c>
      <c r="J156" s="12" t="str">
        <f>VLOOKUP(C156, Products!$A$1:$D$101, 2, FALSE)</f>
        <v>HomeSense T-Shirt</v>
      </c>
      <c r="K156" s="5" t="str">
        <f>VLOOKUP(C156,Products!$A$1:$D$101,3,FALSE)</f>
        <v>Clothing</v>
      </c>
      <c r="L156" s="5" t="str">
        <f>VLOOKUP(B156,Customers!$A$1:$D$201,2,FALSE)</f>
        <v>Caitlin Brown</v>
      </c>
      <c r="M156" s="5" t="str">
        <f>VLOOKUP(B156,Customers!$A$1:$D$201,3,FALSE)</f>
        <v>South America</v>
      </c>
    </row>
    <row r="157" spans="1:13">
      <c r="A157" s="5" t="s">
        <v>745</v>
      </c>
      <c r="B157" s="5" t="s">
        <v>122</v>
      </c>
      <c r="C157" s="5" t="s">
        <v>543</v>
      </c>
      <c r="D157" s="6">
        <v>45651.886354166672</v>
      </c>
      <c r="E157" s="5">
        <v>4</v>
      </c>
      <c r="F157" s="5">
        <v>194.76</v>
      </c>
      <c r="G157" s="5">
        <v>48.69</v>
      </c>
      <c r="H157" s="6" t="str">
        <f t="shared" si="4"/>
        <v>Dec</v>
      </c>
      <c r="I157" s="5" t="str">
        <f t="shared" si="5"/>
        <v>2024</v>
      </c>
      <c r="J157" s="12" t="str">
        <f>VLOOKUP(C157, Products!$A$1:$D$101, 2, FALSE)</f>
        <v>HomeSense T-Shirt</v>
      </c>
      <c r="K157" s="5" t="str">
        <f>VLOOKUP(C157,Products!$A$1:$D$101,3,FALSE)</f>
        <v>Clothing</v>
      </c>
      <c r="L157" s="5" t="str">
        <f>VLOOKUP(B157,Customers!$A$1:$D$201,2,FALSE)</f>
        <v>Erika Fernandez</v>
      </c>
      <c r="M157" s="5" t="str">
        <f>VLOOKUP(B157,Customers!$A$1:$D$201,3,FALSE)</f>
        <v>Asia</v>
      </c>
    </row>
    <row r="158" spans="1:13">
      <c r="A158" s="5" t="s">
        <v>746</v>
      </c>
      <c r="B158" s="5" t="s">
        <v>222</v>
      </c>
      <c r="C158" s="5" t="s">
        <v>543</v>
      </c>
      <c r="D158" s="6">
        <v>45597.388969907413</v>
      </c>
      <c r="E158" s="5">
        <v>4</v>
      </c>
      <c r="F158" s="5">
        <v>194.76</v>
      </c>
      <c r="G158" s="5">
        <v>48.69</v>
      </c>
      <c r="H158" s="6" t="str">
        <f t="shared" si="4"/>
        <v>Nov</v>
      </c>
      <c r="I158" s="5" t="str">
        <f t="shared" si="5"/>
        <v>2024</v>
      </c>
      <c r="J158" s="12" t="str">
        <f>VLOOKUP(C158, Products!$A$1:$D$101, 2, FALSE)</f>
        <v>HomeSense T-Shirt</v>
      </c>
      <c r="K158" s="5" t="str">
        <f>VLOOKUP(C158,Products!$A$1:$D$101,3,FALSE)</f>
        <v>Clothing</v>
      </c>
      <c r="L158" s="5" t="str">
        <f>VLOOKUP(B158,Customers!$A$1:$D$201,2,FALSE)</f>
        <v>Amanda Mcguire</v>
      </c>
      <c r="M158" s="5" t="str">
        <f>VLOOKUP(B158,Customers!$A$1:$D$201,3,FALSE)</f>
        <v>Asia</v>
      </c>
    </row>
    <row r="159" spans="1:13">
      <c r="A159" s="5" t="s">
        <v>747</v>
      </c>
      <c r="B159" s="5" t="s">
        <v>342</v>
      </c>
      <c r="C159" s="5" t="s">
        <v>438</v>
      </c>
      <c r="D159" s="6">
        <v>45556.931550925918</v>
      </c>
      <c r="E159" s="5">
        <v>3</v>
      </c>
      <c r="F159" s="5">
        <v>1050.3900000000001</v>
      </c>
      <c r="G159" s="5">
        <v>350.13</v>
      </c>
      <c r="H159" s="6" t="str">
        <f t="shared" si="4"/>
        <v>Sep</v>
      </c>
      <c r="I159" s="5" t="str">
        <f t="shared" si="5"/>
        <v>2024</v>
      </c>
      <c r="J159" s="12" t="str">
        <f>VLOOKUP(C159, Products!$A$1:$D$101, 2, FALSE)</f>
        <v>ComfortLiving Smartwatch</v>
      </c>
      <c r="K159" s="5" t="str">
        <f>VLOOKUP(C159,Products!$A$1:$D$101,3,FALSE)</f>
        <v>Electronics</v>
      </c>
      <c r="L159" s="5" t="str">
        <f>VLOOKUP(B159,Customers!$A$1:$D$201,2,FALSE)</f>
        <v>John Rogers</v>
      </c>
      <c r="M159" s="5" t="str">
        <f>VLOOKUP(B159,Customers!$A$1:$D$201,3,FALSE)</f>
        <v>Europe</v>
      </c>
    </row>
    <row r="160" spans="1:13">
      <c r="A160" s="5" t="s">
        <v>748</v>
      </c>
      <c r="B160" s="5" t="s">
        <v>186</v>
      </c>
      <c r="C160" s="5" t="s">
        <v>438</v>
      </c>
      <c r="D160" s="6">
        <v>45557.966550925928</v>
      </c>
      <c r="E160" s="5">
        <v>3</v>
      </c>
      <c r="F160" s="5">
        <v>1050.3900000000001</v>
      </c>
      <c r="G160" s="5">
        <v>350.13</v>
      </c>
      <c r="H160" s="6" t="str">
        <f t="shared" si="4"/>
        <v>Sep</v>
      </c>
      <c r="I160" s="5" t="str">
        <f t="shared" si="5"/>
        <v>2024</v>
      </c>
      <c r="J160" s="12" t="str">
        <f>VLOOKUP(C160, Products!$A$1:$D$101, 2, FALSE)</f>
        <v>ComfortLiving Smartwatch</v>
      </c>
      <c r="K160" s="5" t="str">
        <f>VLOOKUP(C160,Products!$A$1:$D$101,3,FALSE)</f>
        <v>Electronics</v>
      </c>
      <c r="L160" s="5" t="str">
        <f>VLOOKUP(B160,Customers!$A$1:$D$201,2,FALSE)</f>
        <v>Carlos Murray</v>
      </c>
      <c r="M160" s="5" t="str">
        <f>VLOOKUP(B160,Customers!$A$1:$D$201,3,FALSE)</f>
        <v>Asia</v>
      </c>
    </row>
    <row r="161" spans="1:13">
      <c r="A161" s="5" t="s">
        <v>749</v>
      </c>
      <c r="B161" s="5" t="s">
        <v>148</v>
      </c>
      <c r="C161" s="5" t="s">
        <v>438</v>
      </c>
      <c r="D161" s="6">
        <v>45535.026886574073</v>
      </c>
      <c r="E161" s="5">
        <v>2</v>
      </c>
      <c r="F161" s="5">
        <v>700.26</v>
      </c>
      <c r="G161" s="5">
        <v>350.13</v>
      </c>
      <c r="H161" s="6" t="str">
        <f t="shared" si="4"/>
        <v>Aug</v>
      </c>
      <c r="I161" s="5" t="str">
        <f t="shared" si="5"/>
        <v>2024</v>
      </c>
      <c r="J161" s="12" t="str">
        <f>VLOOKUP(C161, Products!$A$1:$D$101, 2, FALSE)</f>
        <v>ComfortLiving Smartwatch</v>
      </c>
      <c r="K161" s="5" t="str">
        <f>VLOOKUP(C161,Products!$A$1:$D$101,3,FALSE)</f>
        <v>Electronics</v>
      </c>
      <c r="L161" s="5" t="str">
        <f>VLOOKUP(B161,Customers!$A$1:$D$201,2,FALSE)</f>
        <v>Stacy Foster</v>
      </c>
      <c r="M161" s="5" t="str">
        <f>VLOOKUP(B161,Customers!$A$1:$D$201,3,FALSE)</f>
        <v>Europe</v>
      </c>
    </row>
    <row r="162" spans="1:13">
      <c r="A162" s="5" t="s">
        <v>750</v>
      </c>
      <c r="B162" s="5" t="s">
        <v>236</v>
      </c>
      <c r="C162" s="5" t="s">
        <v>438</v>
      </c>
      <c r="D162" s="6">
        <v>45623.716979166667</v>
      </c>
      <c r="E162" s="5">
        <v>3</v>
      </c>
      <c r="F162" s="5">
        <v>1050.3900000000001</v>
      </c>
      <c r="G162" s="5">
        <v>350.13</v>
      </c>
      <c r="H162" s="6" t="str">
        <f t="shared" si="4"/>
        <v>Nov</v>
      </c>
      <c r="I162" s="5" t="str">
        <f t="shared" si="5"/>
        <v>2024</v>
      </c>
      <c r="J162" s="12" t="str">
        <f>VLOOKUP(C162, Products!$A$1:$D$101, 2, FALSE)</f>
        <v>ComfortLiving Smartwatch</v>
      </c>
      <c r="K162" s="5" t="str">
        <f>VLOOKUP(C162,Products!$A$1:$D$101,3,FALSE)</f>
        <v>Electronics</v>
      </c>
      <c r="L162" s="5" t="str">
        <f>VLOOKUP(B162,Customers!$A$1:$D$201,2,FALSE)</f>
        <v>Joseph Ortiz Jr.</v>
      </c>
      <c r="M162" s="5" t="str">
        <f>VLOOKUP(B162,Customers!$A$1:$D$201,3,FALSE)</f>
        <v>South America</v>
      </c>
    </row>
    <row r="163" spans="1:13">
      <c r="A163" s="5" t="s">
        <v>751</v>
      </c>
      <c r="B163" s="5" t="s">
        <v>182</v>
      </c>
      <c r="C163" s="5" t="s">
        <v>438</v>
      </c>
      <c r="D163" s="6">
        <v>45652.104421296302</v>
      </c>
      <c r="E163" s="5">
        <v>2</v>
      </c>
      <c r="F163" s="5">
        <v>700.26</v>
      </c>
      <c r="G163" s="5">
        <v>350.13</v>
      </c>
      <c r="H163" s="6" t="str">
        <f t="shared" si="4"/>
        <v>Dec</v>
      </c>
      <c r="I163" s="5" t="str">
        <f t="shared" si="5"/>
        <v>2024</v>
      </c>
      <c r="J163" s="12" t="str">
        <f>VLOOKUP(C163, Products!$A$1:$D$101, 2, FALSE)</f>
        <v>ComfortLiving Smartwatch</v>
      </c>
      <c r="K163" s="5" t="str">
        <f>VLOOKUP(C163,Products!$A$1:$D$101,3,FALSE)</f>
        <v>Electronics</v>
      </c>
      <c r="L163" s="5" t="str">
        <f>VLOOKUP(B163,Customers!$A$1:$D$201,2,FALSE)</f>
        <v>Stephanie Peterson</v>
      </c>
      <c r="M163" s="5" t="str">
        <f>VLOOKUP(B163,Customers!$A$1:$D$201,3,FALSE)</f>
        <v>Europe</v>
      </c>
    </row>
    <row r="164" spans="1:13">
      <c r="A164" s="5" t="s">
        <v>752</v>
      </c>
      <c r="B164" s="5" t="s">
        <v>260</v>
      </c>
      <c r="C164" s="5" t="s">
        <v>438</v>
      </c>
      <c r="D164" s="6">
        <v>45385.907384259262</v>
      </c>
      <c r="E164" s="5">
        <v>3</v>
      </c>
      <c r="F164" s="5">
        <v>1050.3900000000001</v>
      </c>
      <c r="G164" s="5">
        <v>350.13</v>
      </c>
      <c r="H164" s="6" t="str">
        <f t="shared" si="4"/>
        <v>Apr</v>
      </c>
      <c r="I164" s="5" t="str">
        <f t="shared" si="5"/>
        <v>2024</v>
      </c>
      <c r="J164" s="12" t="str">
        <f>VLOOKUP(C164, Products!$A$1:$D$101, 2, FALSE)</f>
        <v>ComfortLiving Smartwatch</v>
      </c>
      <c r="K164" s="5" t="str">
        <f>VLOOKUP(C164,Products!$A$1:$D$101,3,FALSE)</f>
        <v>Electronics</v>
      </c>
      <c r="L164" s="5" t="str">
        <f>VLOOKUP(B164,Customers!$A$1:$D$201,2,FALSE)</f>
        <v>Nicholas Taylor</v>
      </c>
      <c r="M164" s="5" t="str">
        <f>VLOOKUP(B164,Customers!$A$1:$D$201,3,FALSE)</f>
        <v>North America</v>
      </c>
    </row>
    <row r="165" spans="1:13">
      <c r="A165" s="5" t="s">
        <v>753</v>
      </c>
      <c r="B165" s="5" t="s">
        <v>394</v>
      </c>
      <c r="C165" s="5" t="s">
        <v>438</v>
      </c>
      <c r="D165" s="6">
        <v>45495.454965277779</v>
      </c>
      <c r="E165" s="5">
        <v>1</v>
      </c>
      <c r="F165" s="5">
        <v>350.13</v>
      </c>
      <c r="G165" s="5">
        <v>350.13</v>
      </c>
      <c r="H165" s="6" t="str">
        <f t="shared" si="4"/>
        <v>Jul</v>
      </c>
      <c r="I165" s="5" t="str">
        <f t="shared" si="5"/>
        <v>2024</v>
      </c>
      <c r="J165" s="12" t="str">
        <f>VLOOKUP(C165, Products!$A$1:$D$101, 2, FALSE)</f>
        <v>ComfortLiving Smartwatch</v>
      </c>
      <c r="K165" s="5" t="str">
        <f>VLOOKUP(C165,Products!$A$1:$D$101,3,FALSE)</f>
        <v>Electronics</v>
      </c>
      <c r="L165" s="5" t="str">
        <f>VLOOKUP(B165,Customers!$A$1:$D$201,2,FALSE)</f>
        <v>Sarah Arias</v>
      </c>
      <c r="M165" s="5" t="str">
        <f>VLOOKUP(B165,Customers!$A$1:$D$201,3,FALSE)</f>
        <v>South America</v>
      </c>
    </row>
    <row r="166" spans="1:13">
      <c r="A166" s="5" t="s">
        <v>754</v>
      </c>
      <c r="B166" s="5" t="s">
        <v>158</v>
      </c>
      <c r="C166" s="5" t="s">
        <v>438</v>
      </c>
      <c r="D166" s="6">
        <v>45502.2578587963</v>
      </c>
      <c r="E166" s="5">
        <v>1</v>
      </c>
      <c r="F166" s="5">
        <v>350.13</v>
      </c>
      <c r="G166" s="5">
        <v>350.13</v>
      </c>
      <c r="H166" s="6" t="str">
        <f t="shared" si="4"/>
        <v>Jul</v>
      </c>
      <c r="I166" s="5" t="str">
        <f t="shared" si="5"/>
        <v>2024</v>
      </c>
      <c r="J166" s="12" t="str">
        <f>VLOOKUP(C166, Products!$A$1:$D$101, 2, FALSE)</f>
        <v>ComfortLiving Smartwatch</v>
      </c>
      <c r="K166" s="5" t="str">
        <f>VLOOKUP(C166,Products!$A$1:$D$101,3,FALSE)</f>
        <v>Electronics</v>
      </c>
      <c r="L166" s="5" t="str">
        <f>VLOOKUP(B166,Customers!$A$1:$D$201,2,FALSE)</f>
        <v>Jonathan Russo</v>
      </c>
      <c r="M166" s="5" t="str">
        <f>VLOOKUP(B166,Customers!$A$1:$D$201,3,FALSE)</f>
        <v>Europe</v>
      </c>
    </row>
    <row r="167" spans="1:13">
      <c r="A167" s="5" t="s">
        <v>755</v>
      </c>
      <c r="B167" s="5" t="s">
        <v>334</v>
      </c>
      <c r="C167" s="5" t="s">
        <v>438</v>
      </c>
      <c r="D167" s="6">
        <v>45304.396840277783</v>
      </c>
      <c r="E167" s="5">
        <v>1</v>
      </c>
      <c r="F167" s="5">
        <v>350.13</v>
      </c>
      <c r="G167" s="5">
        <v>350.13</v>
      </c>
      <c r="H167" s="6" t="str">
        <f t="shared" si="4"/>
        <v>Jan</v>
      </c>
      <c r="I167" s="5" t="str">
        <f t="shared" si="5"/>
        <v>2024</v>
      </c>
      <c r="J167" s="12" t="str">
        <f>VLOOKUP(C167, Products!$A$1:$D$101, 2, FALSE)</f>
        <v>ComfortLiving Smartwatch</v>
      </c>
      <c r="K167" s="5" t="str">
        <f>VLOOKUP(C167,Products!$A$1:$D$101,3,FALSE)</f>
        <v>Electronics</v>
      </c>
      <c r="L167" s="5" t="str">
        <f>VLOOKUP(B167,Customers!$A$1:$D$201,2,FALSE)</f>
        <v>Edwin Watson</v>
      </c>
      <c r="M167" s="5" t="str">
        <f>VLOOKUP(B167,Customers!$A$1:$D$201,3,FALSE)</f>
        <v>Asia</v>
      </c>
    </row>
    <row r="168" spans="1:13">
      <c r="A168" s="5" t="s">
        <v>756</v>
      </c>
      <c r="B168" s="5" t="s">
        <v>106</v>
      </c>
      <c r="C168" s="5" t="s">
        <v>438</v>
      </c>
      <c r="D168" s="6">
        <v>45319.384282407409</v>
      </c>
      <c r="E168" s="5">
        <v>2</v>
      </c>
      <c r="F168" s="5">
        <v>700.26</v>
      </c>
      <c r="G168" s="5">
        <v>350.13</v>
      </c>
      <c r="H168" s="6" t="str">
        <f t="shared" si="4"/>
        <v>Jan</v>
      </c>
      <c r="I168" s="5" t="str">
        <f t="shared" si="5"/>
        <v>2024</v>
      </c>
      <c r="J168" s="12" t="str">
        <f>VLOOKUP(C168, Products!$A$1:$D$101, 2, FALSE)</f>
        <v>ComfortLiving Smartwatch</v>
      </c>
      <c r="K168" s="5" t="str">
        <f>VLOOKUP(C168,Products!$A$1:$D$101,3,FALSE)</f>
        <v>Electronics</v>
      </c>
      <c r="L168" s="5" t="str">
        <f>VLOOKUP(B168,Customers!$A$1:$D$201,2,FALSE)</f>
        <v>Matthew Park</v>
      </c>
      <c r="M168" s="5" t="str">
        <f>VLOOKUP(B168,Customers!$A$1:$D$201,3,FALSE)</f>
        <v>South America</v>
      </c>
    </row>
    <row r="169" spans="1:13">
      <c r="A169" s="5" t="s">
        <v>757</v>
      </c>
      <c r="B169" s="5" t="s">
        <v>254</v>
      </c>
      <c r="C169" s="5" t="s">
        <v>438</v>
      </c>
      <c r="D169" s="6">
        <v>45432.453020833331</v>
      </c>
      <c r="E169" s="5">
        <v>2</v>
      </c>
      <c r="F169" s="5">
        <v>700.26</v>
      </c>
      <c r="G169" s="5">
        <v>350.13</v>
      </c>
      <c r="H169" s="6" t="str">
        <f t="shared" si="4"/>
        <v>May</v>
      </c>
      <c r="I169" s="5" t="str">
        <f t="shared" si="5"/>
        <v>2024</v>
      </c>
      <c r="J169" s="12" t="str">
        <f>VLOOKUP(C169, Products!$A$1:$D$101, 2, FALSE)</f>
        <v>ComfortLiving Smartwatch</v>
      </c>
      <c r="K169" s="5" t="str">
        <f>VLOOKUP(C169,Products!$A$1:$D$101,3,FALSE)</f>
        <v>Electronics</v>
      </c>
      <c r="L169" s="5" t="str">
        <f>VLOOKUP(B169,Customers!$A$1:$D$201,2,FALSE)</f>
        <v>Corey Ruiz</v>
      </c>
      <c r="M169" s="5" t="str">
        <f>VLOOKUP(B169,Customers!$A$1:$D$201,3,FALSE)</f>
        <v>North America</v>
      </c>
    </row>
    <row r="170" spans="1:13">
      <c r="A170" s="5" t="s">
        <v>758</v>
      </c>
      <c r="B170" s="5" t="s">
        <v>20</v>
      </c>
      <c r="C170" s="5" t="s">
        <v>493</v>
      </c>
      <c r="D170" s="6">
        <v>45448.055185185192</v>
      </c>
      <c r="E170" s="5">
        <v>2</v>
      </c>
      <c r="F170" s="5">
        <v>306.38</v>
      </c>
      <c r="G170" s="5">
        <v>153.19</v>
      </c>
      <c r="H170" s="6" t="str">
        <f t="shared" si="4"/>
        <v>Jun</v>
      </c>
      <c r="I170" s="5" t="str">
        <f t="shared" si="5"/>
        <v>2024</v>
      </c>
      <c r="J170" s="12" t="str">
        <f>VLOOKUP(C170, Products!$A$1:$D$101, 2, FALSE)</f>
        <v>SoundWave Mystery Book</v>
      </c>
      <c r="K170" s="5" t="str">
        <f>VLOOKUP(C170,Products!$A$1:$D$101,3,FALSE)</f>
        <v>Books</v>
      </c>
      <c r="L170" s="5" t="str">
        <f>VLOOKUP(B170,Customers!$A$1:$D$201,2,FALSE)</f>
        <v>Brittany Palmer</v>
      </c>
      <c r="M170" s="5" t="str">
        <f>VLOOKUP(B170,Customers!$A$1:$D$201,3,FALSE)</f>
        <v>South America</v>
      </c>
    </row>
    <row r="171" spans="1:13">
      <c r="A171" s="5" t="s">
        <v>759</v>
      </c>
      <c r="B171" s="5" t="s">
        <v>294</v>
      </c>
      <c r="C171" s="5" t="s">
        <v>493</v>
      </c>
      <c r="D171" s="6">
        <v>45385.531157407408</v>
      </c>
      <c r="E171" s="5">
        <v>4</v>
      </c>
      <c r="F171" s="5">
        <v>612.76</v>
      </c>
      <c r="G171" s="5">
        <v>153.19</v>
      </c>
      <c r="H171" s="6" t="str">
        <f t="shared" si="4"/>
        <v>Apr</v>
      </c>
      <c r="I171" s="5" t="str">
        <f t="shared" si="5"/>
        <v>2024</v>
      </c>
      <c r="J171" s="12" t="str">
        <f>VLOOKUP(C171, Products!$A$1:$D$101, 2, FALSE)</f>
        <v>SoundWave Mystery Book</v>
      </c>
      <c r="K171" s="5" t="str">
        <f>VLOOKUP(C171,Products!$A$1:$D$101,3,FALSE)</f>
        <v>Books</v>
      </c>
      <c r="L171" s="5" t="str">
        <f>VLOOKUP(B171,Customers!$A$1:$D$201,2,FALSE)</f>
        <v>Nicole Long DVM</v>
      </c>
      <c r="M171" s="5" t="str">
        <f>VLOOKUP(B171,Customers!$A$1:$D$201,3,FALSE)</f>
        <v>Asia</v>
      </c>
    </row>
    <row r="172" spans="1:13">
      <c r="A172" s="5" t="s">
        <v>760</v>
      </c>
      <c r="B172" s="5" t="s">
        <v>288</v>
      </c>
      <c r="C172" s="5" t="s">
        <v>493</v>
      </c>
      <c r="D172" s="6">
        <v>45315.910150462973</v>
      </c>
      <c r="E172" s="5">
        <v>2</v>
      </c>
      <c r="F172" s="5">
        <v>306.38</v>
      </c>
      <c r="G172" s="5">
        <v>153.19</v>
      </c>
      <c r="H172" s="6" t="str">
        <f t="shared" si="4"/>
        <v>Jan</v>
      </c>
      <c r="I172" s="5" t="str">
        <f t="shared" si="5"/>
        <v>2024</v>
      </c>
      <c r="J172" s="12" t="str">
        <f>VLOOKUP(C172, Products!$A$1:$D$101, 2, FALSE)</f>
        <v>SoundWave Mystery Book</v>
      </c>
      <c r="K172" s="5" t="str">
        <f>VLOOKUP(C172,Products!$A$1:$D$101,3,FALSE)</f>
        <v>Books</v>
      </c>
      <c r="L172" s="5" t="str">
        <f>VLOOKUP(B172,Customers!$A$1:$D$201,2,FALSE)</f>
        <v>Ricky Gutierrez</v>
      </c>
      <c r="M172" s="5" t="str">
        <f>VLOOKUP(B172,Customers!$A$1:$D$201,3,FALSE)</f>
        <v>North America</v>
      </c>
    </row>
    <row r="173" spans="1:13">
      <c r="A173" s="5" t="s">
        <v>761</v>
      </c>
      <c r="B173" s="5" t="s">
        <v>106</v>
      </c>
      <c r="C173" s="5" t="s">
        <v>493</v>
      </c>
      <c r="D173" s="6">
        <v>45630.868645833332</v>
      </c>
      <c r="E173" s="5">
        <v>4</v>
      </c>
      <c r="F173" s="5">
        <v>612.76</v>
      </c>
      <c r="G173" s="5">
        <v>153.19</v>
      </c>
      <c r="H173" s="6" t="str">
        <f t="shared" si="4"/>
        <v>Dec</v>
      </c>
      <c r="I173" s="5" t="str">
        <f t="shared" si="5"/>
        <v>2024</v>
      </c>
      <c r="J173" s="12" t="str">
        <f>VLOOKUP(C173, Products!$A$1:$D$101, 2, FALSE)</f>
        <v>SoundWave Mystery Book</v>
      </c>
      <c r="K173" s="5" t="str">
        <f>VLOOKUP(C173,Products!$A$1:$D$101,3,FALSE)</f>
        <v>Books</v>
      </c>
      <c r="L173" s="5" t="str">
        <f>VLOOKUP(B173,Customers!$A$1:$D$201,2,FALSE)</f>
        <v>Matthew Park</v>
      </c>
      <c r="M173" s="5" t="str">
        <f>VLOOKUP(B173,Customers!$A$1:$D$201,3,FALSE)</f>
        <v>South America</v>
      </c>
    </row>
    <row r="174" spans="1:13">
      <c r="A174" s="5" t="s">
        <v>762</v>
      </c>
      <c r="B174" s="5" t="s">
        <v>352</v>
      </c>
      <c r="C174" s="5" t="s">
        <v>493</v>
      </c>
      <c r="D174" s="6">
        <v>45340.008784722217</v>
      </c>
      <c r="E174" s="5">
        <v>2</v>
      </c>
      <c r="F174" s="5">
        <v>306.38</v>
      </c>
      <c r="G174" s="5">
        <v>153.19</v>
      </c>
      <c r="H174" s="6" t="str">
        <f t="shared" si="4"/>
        <v>Feb</v>
      </c>
      <c r="I174" s="5" t="str">
        <f t="shared" si="5"/>
        <v>2024</v>
      </c>
      <c r="J174" s="12" t="str">
        <f>VLOOKUP(C174, Products!$A$1:$D$101, 2, FALSE)</f>
        <v>SoundWave Mystery Book</v>
      </c>
      <c r="K174" s="5" t="str">
        <f>VLOOKUP(C174,Products!$A$1:$D$101,3,FALSE)</f>
        <v>Books</v>
      </c>
      <c r="L174" s="5" t="str">
        <f>VLOOKUP(B174,Customers!$A$1:$D$201,2,FALSE)</f>
        <v>Michael Cowan</v>
      </c>
      <c r="M174" s="5" t="str">
        <f>VLOOKUP(B174,Customers!$A$1:$D$201,3,FALSE)</f>
        <v>South America</v>
      </c>
    </row>
    <row r="175" spans="1:13">
      <c r="A175" s="5" t="s">
        <v>763</v>
      </c>
      <c r="B175" s="5" t="s">
        <v>248</v>
      </c>
      <c r="C175" s="5" t="s">
        <v>493</v>
      </c>
      <c r="D175" s="6">
        <v>45408.734444444453</v>
      </c>
      <c r="E175" s="5">
        <v>2</v>
      </c>
      <c r="F175" s="5">
        <v>306.38</v>
      </c>
      <c r="G175" s="5">
        <v>153.19</v>
      </c>
      <c r="H175" s="6" t="str">
        <f t="shared" si="4"/>
        <v>Apr</v>
      </c>
      <c r="I175" s="5" t="str">
        <f t="shared" si="5"/>
        <v>2024</v>
      </c>
      <c r="J175" s="12" t="str">
        <f>VLOOKUP(C175, Products!$A$1:$D$101, 2, FALSE)</f>
        <v>SoundWave Mystery Book</v>
      </c>
      <c r="K175" s="5" t="str">
        <f>VLOOKUP(C175,Products!$A$1:$D$101,3,FALSE)</f>
        <v>Books</v>
      </c>
      <c r="L175" s="5" t="str">
        <f>VLOOKUP(B175,Customers!$A$1:$D$201,2,FALSE)</f>
        <v>David Armstrong</v>
      </c>
      <c r="M175" s="5" t="str">
        <f>VLOOKUP(B175,Customers!$A$1:$D$201,3,FALSE)</f>
        <v>Europe</v>
      </c>
    </row>
    <row r="176" spans="1:13">
      <c r="A176" s="5" t="s">
        <v>764</v>
      </c>
      <c r="B176" s="5" t="s">
        <v>378</v>
      </c>
      <c r="C176" s="5" t="s">
        <v>493</v>
      </c>
      <c r="D176" s="6">
        <v>45543.370034722233</v>
      </c>
      <c r="E176" s="5">
        <v>3</v>
      </c>
      <c r="F176" s="5">
        <v>459.57</v>
      </c>
      <c r="G176" s="5">
        <v>153.19</v>
      </c>
      <c r="H176" s="6" t="str">
        <f t="shared" si="4"/>
        <v>Sep</v>
      </c>
      <c r="I176" s="5" t="str">
        <f t="shared" si="5"/>
        <v>2024</v>
      </c>
      <c r="J176" s="12" t="str">
        <f>VLOOKUP(C176, Products!$A$1:$D$101, 2, FALSE)</f>
        <v>SoundWave Mystery Book</v>
      </c>
      <c r="K176" s="5" t="str">
        <f>VLOOKUP(C176,Products!$A$1:$D$101,3,FALSE)</f>
        <v>Books</v>
      </c>
      <c r="L176" s="5" t="str">
        <f>VLOOKUP(B176,Customers!$A$1:$D$201,2,FALSE)</f>
        <v>Tina Jacobs</v>
      </c>
      <c r="M176" s="5" t="str">
        <f>VLOOKUP(B176,Customers!$A$1:$D$201,3,FALSE)</f>
        <v>South America</v>
      </c>
    </row>
    <row r="177" spans="1:13">
      <c r="A177" s="5" t="s">
        <v>765</v>
      </c>
      <c r="B177" s="5" t="s">
        <v>382</v>
      </c>
      <c r="C177" s="5" t="s">
        <v>493</v>
      </c>
      <c r="D177" s="6">
        <v>45464.333298611113</v>
      </c>
      <c r="E177" s="5">
        <v>4</v>
      </c>
      <c r="F177" s="5">
        <v>612.76</v>
      </c>
      <c r="G177" s="5">
        <v>153.19</v>
      </c>
      <c r="H177" s="6" t="str">
        <f t="shared" si="4"/>
        <v>Jun</v>
      </c>
      <c r="I177" s="5" t="str">
        <f t="shared" si="5"/>
        <v>2024</v>
      </c>
      <c r="J177" s="12" t="str">
        <f>VLOOKUP(C177, Products!$A$1:$D$101, 2, FALSE)</f>
        <v>SoundWave Mystery Book</v>
      </c>
      <c r="K177" s="5" t="str">
        <f>VLOOKUP(C177,Products!$A$1:$D$101,3,FALSE)</f>
        <v>Books</v>
      </c>
      <c r="L177" s="5" t="str">
        <f>VLOOKUP(B177,Customers!$A$1:$D$201,2,FALSE)</f>
        <v>Amber Alexander</v>
      </c>
      <c r="M177" s="5" t="str">
        <f>VLOOKUP(B177,Customers!$A$1:$D$201,3,FALSE)</f>
        <v>Asia</v>
      </c>
    </row>
    <row r="178" spans="1:13">
      <c r="A178" s="5" t="s">
        <v>766</v>
      </c>
      <c r="B178" s="5" t="s">
        <v>152</v>
      </c>
      <c r="C178" s="5" t="s">
        <v>493</v>
      </c>
      <c r="D178" s="6">
        <v>45434.157708333332</v>
      </c>
      <c r="E178" s="5">
        <v>1</v>
      </c>
      <c r="F178" s="5">
        <v>153.19</v>
      </c>
      <c r="G178" s="5">
        <v>153.19</v>
      </c>
      <c r="H178" s="6" t="str">
        <f t="shared" si="4"/>
        <v>May</v>
      </c>
      <c r="I178" s="5" t="str">
        <f t="shared" si="5"/>
        <v>2024</v>
      </c>
      <c r="J178" s="12" t="str">
        <f>VLOOKUP(C178, Products!$A$1:$D$101, 2, FALSE)</f>
        <v>SoundWave Mystery Book</v>
      </c>
      <c r="K178" s="5" t="str">
        <f>VLOOKUP(C178,Products!$A$1:$D$101,3,FALSE)</f>
        <v>Books</v>
      </c>
      <c r="L178" s="5" t="str">
        <f>VLOOKUP(B178,Customers!$A$1:$D$201,2,FALSE)</f>
        <v>Taylor Murphy</v>
      </c>
      <c r="M178" s="5" t="str">
        <f>VLOOKUP(B178,Customers!$A$1:$D$201,3,FALSE)</f>
        <v>South America</v>
      </c>
    </row>
    <row r="179" spans="1:13">
      <c r="A179" s="5" t="s">
        <v>767</v>
      </c>
      <c r="B179" s="5" t="s">
        <v>396</v>
      </c>
      <c r="C179" s="5" t="s">
        <v>493</v>
      </c>
      <c r="D179" s="6">
        <v>45439.397893518522</v>
      </c>
      <c r="E179" s="5">
        <v>2</v>
      </c>
      <c r="F179" s="5">
        <v>306.38</v>
      </c>
      <c r="G179" s="5">
        <v>153.19</v>
      </c>
      <c r="H179" s="6" t="str">
        <f t="shared" si="4"/>
        <v>May</v>
      </c>
      <c r="I179" s="5" t="str">
        <f t="shared" si="5"/>
        <v>2024</v>
      </c>
      <c r="J179" s="12" t="str">
        <f>VLOOKUP(C179, Products!$A$1:$D$101, 2, FALSE)</f>
        <v>SoundWave Mystery Book</v>
      </c>
      <c r="K179" s="5" t="str">
        <f>VLOOKUP(C179,Products!$A$1:$D$101,3,FALSE)</f>
        <v>Books</v>
      </c>
      <c r="L179" s="5" t="str">
        <f>VLOOKUP(B179,Customers!$A$1:$D$201,2,FALSE)</f>
        <v>Douglas Torres</v>
      </c>
      <c r="M179" s="5" t="str">
        <f>VLOOKUP(B179,Customers!$A$1:$D$201,3,FALSE)</f>
        <v>Asia</v>
      </c>
    </row>
    <row r="180" spans="1:13">
      <c r="A180" s="5" t="s">
        <v>768</v>
      </c>
      <c r="B180" s="5" t="s">
        <v>306</v>
      </c>
      <c r="C180" s="5" t="s">
        <v>493</v>
      </c>
      <c r="D180" s="6">
        <v>45454.858703703707</v>
      </c>
      <c r="E180" s="5">
        <v>4</v>
      </c>
      <c r="F180" s="5">
        <v>612.76</v>
      </c>
      <c r="G180" s="5">
        <v>153.19</v>
      </c>
      <c r="H180" s="6" t="str">
        <f t="shared" si="4"/>
        <v>Jun</v>
      </c>
      <c r="I180" s="5" t="str">
        <f t="shared" si="5"/>
        <v>2024</v>
      </c>
      <c r="J180" s="12" t="str">
        <f>VLOOKUP(C180, Products!$A$1:$D$101, 2, FALSE)</f>
        <v>SoundWave Mystery Book</v>
      </c>
      <c r="K180" s="5" t="str">
        <f>VLOOKUP(C180,Products!$A$1:$D$101,3,FALSE)</f>
        <v>Books</v>
      </c>
      <c r="L180" s="5" t="str">
        <f>VLOOKUP(B180,Customers!$A$1:$D$201,2,FALSE)</f>
        <v>Matthew Rogers</v>
      </c>
      <c r="M180" s="5" t="str">
        <f>VLOOKUP(B180,Customers!$A$1:$D$201,3,FALSE)</f>
        <v>South America</v>
      </c>
    </row>
    <row r="181" spans="1:13">
      <c r="A181" s="5" t="s">
        <v>769</v>
      </c>
      <c r="B181" s="5" t="s">
        <v>64</v>
      </c>
      <c r="C181" s="5" t="s">
        <v>493</v>
      </c>
      <c r="D181" s="6">
        <v>45359.408495370371</v>
      </c>
      <c r="E181" s="5">
        <v>2</v>
      </c>
      <c r="F181" s="5">
        <v>306.38</v>
      </c>
      <c r="G181" s="5">
        <v>153.19</v>
      </c>
      <c r="H181" s="6" t="str">
        <f t="shared" si="4"/>
        <v>Mar</v>
      </c>
      <c r="I181" s="5" t="str">
        <f t="shared" si="5"/>
        <v>2024</v>
      </c>
      <c r="J181" s="12" t="str">
        <f>VLOOKUP(C181, Products!$A$1:$D$101, 2, FALSE)</f>
        <v>SoundWave Mystery Book</v>
      </c>
      <c r="K181" s="5" t="str">
        <f>VLOOKUP(C181,Products!$A$1:$D$101,3,FALSE)</f>
        <v>Books</v>
      </c>
      <c r="L181" s="5" t="str">
        <f>VLOOKUP(B181,Customers!$A$1:$D$201,2,FALSE)</f>
        <v>Justin Heath</v>
      </c>
      <c r="M181" s="5" t="str">
        <f>VLOOKUP(B181,Customers!$A$1:$D$201,3,FALSE)</f>
        <v>Asia</v>
      </c>
    </row>
    <row r="182" spans="1:13">
      <c r="A182" s="5" t="s">
        <v>770</v>
      </c>
      <c r="B182" s="5" t="s">
        <v>392</v>
      </c>
      <c r="C182" s="5" t="s">
        <v>493</v>
      </c>
      <c r="D182" s="6">
        <v>45447.27239583333</v>
      </c>
      <c r="E182" s="5">
        <v>4</v>
      </c>
      <c r="F182" s="5">
        <v>612.76</v>
      </c>
      <c r="G182" s="5">
        <v>153.19</v>
      </c>
      <c r="H182" s="6" t="str">
        <f t="shared" si="4"/>
        <v>Jun</v>
      </c>
      <c r="I182" s="5" t="str">
        <f t="shared" si="5"/>
        <v>2024</v>
      </c>
      <c r="J182" s="12" t="str">
        <f>VLOOKUP(C182, Products!$A$1:$D$101, 2, FALSE)</f>
        <v>SoundWave Mystery Book</v>
      </c>
      <c r="K182" s="5" t="str">
        <f>VLOOKUP(C182,Products!$A$1:$D$101,3,FALSE)</f>
        <v>Books</v>
      </c>
      <c r="L182" s="5" t="str">
        <f>VLOOKUP(B182,Customers!$A$1:$D$201,2,FALSE)</f>
        <v>Samantha Gibson DVM</v>
      </c>
      <c r="M182" s="5" t="str">
        <f>VLOOKUP(B182,Customers!$A$1:$D$201,3,FALSE)</f>
        <v>South America</v>
      </c>
    </row>
    <row r="183" spans="1:13">
      <c r="A183" s="5" t="s">
        <v>771</v>
      </c>
      <c r="B183" s="5" t="s">
        <v>316</v>
      </c>
      <c r="C183" s="5" t="s">
        <v>432</v>
      </c>
      <c r="D183" s="6">
        <v>45489.940127314818</v>
      </c>
      <c r="E183" s="5">
        <v>4</v>
      </c>
      <c r="F183" s="5">
        <v>1680.6</v>
      </c>
      <c r="G183" s="5">
        <v>420.15</v>
      </c>
      <c r="H183" s="6" t="str">
        <f t="shared" si="4"/>
        <v>Jul</v>
      </c>
      <c r="I183" s="5" t="str">
        <f t="shared" si="5"/>
        <v>2024</v>
      </c>
      <c r="J183" s="12" t="str">
        <f>VLOOKUP(C183, Products!$A$1:$D$101, 2, FALSE)</f>
        <v>SoundWave Cookbook</v>
      </c>
      <c r="K183" s="5" t="str">
        <f>VLOOKUP(C183,Products!$A$1:$D$101,3,FALSE)</f>
        <v>Books</v>
      </c>
      <c r="L183" s="5" t="str">
        <f>VLOOKUP(B183,Customers!$A$1:$D$201,2,FALSE)</f>
        <v>Justin Smith</v>
      </c>
      <c r="M183" s="5" t="str">
        <f>VLOOKUP(B183,Customers!$A$1:$D$201,3,FALSE)</f>
        <v>South America</v>
      </c>
    </row>
    <row r="184" spans="1:13">
      <c r="A184" s="5" t="s">
        <v>772</v>
      </c>
      <c r="B184" s="5" t="s">
        <v>212</v>
      </c>
      <c r="C184" s="5" t="s">
        <v>432</v>
      </c>
      <c r="D184" s="6">
        <v>45364.939976851849</v>
      </c>
      <c r="E184" s="5">
        <v>4</v>
      </c>
      <c r="F184" s="5">
        <v>1680.6</v>
      </c>
      <c r="G184" s="5">
        <v>420.15</v>
      </c>
      <c r="H184" s="6" t="str">
        <f t="shared" si="4"/>
        <v>Mar</v>
      </c>
      <c r="I184" s="5" t="str">
        <f t="shared" si="5"/>
        <v>2024</v>
      </c>
      <c r="J184" s="12" t="str">
        <f>VLOOKUP(C184, Products!$A$1:$D$101, 2, FALSE)</f>
        <v>SoundWave Cookbook</v>
      </c>
      <c r="K184" s="5" t="str">
        <f>VLOOKUP(C184,Products!$A$1:$D$101,3,FALSE)</f>
        <v>Books</v>
      </c>
      <c r="L184" s="5" t="str">
        <f>VLOOKUP(B184,Customers!$A$1:$D$201,2,FALSE)</f>
        <v>Kelsey Roberts</v>
      </c>
      <c r="M184" s="5" t="str">
        <f>VLOOKUP(B184,Customers!$A$1:$D$201,3,FALSE)</f>
        <v>Asia</v>
      </c>
    </row>
    <row r="185" spans="1:13">
      <c r="A185" s="5" t="s">
        <v>773</v>
      </c>
      <c r="B185" s="5" t="s">
        <v>332</v>
      </c>
      <c r="C185" s="5" t="s">
        <v>432</v>
      </c>
      <c r="D185" s="6">
        <v>45322.049861111111</v>
      </c>
      <c r="E185" s="5">
        <v>2</v>
      </c>
      <c r="F185" s="5">
        <v>840.3</v>
      </c>
      <c r="G185" s="5">
        <v>420.15</v>
      </c>
      <c r="H185" s="6" t="str">
        <f t="shared" si="4"/>
        <v>Jan</v>
      </c>
      <c r="I185" s="5" t="str">
        <f t="shared" si="5"/>
        <v>2024</v>
      </c>
      <c r="J185" s="12" t="str">
        <f>VLOOKUP(C185, Products!$A$1:$D$101, 2, FALSE)</f>
        <v>SoundWave Cookbook</v>
      </c>
      <c r="K185" s="5" t="str">
        <f>VLOOKUP(C185,Products!$A$1:$D$101,3,FALSE)</f>
        <v>Books</v>
      </c>
      <c r="L185" s="5" t="str">
        <f>VLOOKUP(B185,Customers!$A$1:$D$201,2,FALSE)</f>
        <v>Jessica Warren</v>
      </c>
      <c r="M185" s="5" t="str">
        <f>VLOOKUP(B185,Customers!$A$1:$D$201,3,FALSE)</f>
        <v>Asia</v>
      </c>
    </row>
    <row r="186" spans="1:13">
      <c r="A186" s="5" t="s">
        <v>774</v>
      </c>
      <c r="B186" s="5" t="s">
        <v>216</v>
      </c>
      <c r="C186" s="5" t="s">
        <v>432</v>
      </c>
      <c r="D186" s="6">
        <v>45532.210416666669</v>
      </c>
      <c r="E186" s="5">
        <v>2</v>
      </c>
      <c r="F186" s="5">
        <v>840.3</v>
      </c>
      <c r="G186" s="5">
        <v>420.15</v>
      </c>
      <c r="H186" s="6" t="str">
        <f t="shared" si="4"/>
        <v>Aug</v>
      </c>
      <c r="I186" s="5" t="str">
        <f t="shared" si="5"/>
        <v>2024</v>
      </c>
      <c r="J186" s="12" t="str">
        <f>VLOOKUP(C186, Products!$A$1:$D$101, 2, FALSE)</f>
        <v>SoundWave Cookbook</v>
      </c>
      <c r="K186" s="5" t="str">
        <f>VLOOKUP(C186,Products!$A$1:$D$101,3,FALSE)</f>
        <v>Books</v>
      </c>
      <c r="L186" s="5" t="str">
        <f>VLOOKUP(B186,Customers!$A$1:$D$201,2,FALSE)</f>
        <v>Jennifer Munoz</v>
      </c>
      <c r="M186" s="5" t="str">
        <f>VLOOKUP(B186,Customers!$A$1:$D$201,3,FALSE)</f>
        <v>Europe</v>
      </c>
    </row>
    <row r="187" spans="1:13">
      <c r="A187" s="5" t="s">
        <v>775</v>
      </c>
      <c r="B187" s="5" t="s">
        <v>104</v>
      </c>
      <c r="C187" s="5" t="s">
        <v>432</v>
      </c>
      <c r="D187" s="6">
        <v>45295.324745370373</v>
      </c>
      <c r="E187" s="5">
        <v>1</v>
      </c>
      <c r="F187" s="5">
        <v>420.15</v>
      </c>
      <c r="G187" s="5">
        <v>420.15</v>
      </c>
      <c r="H187" s="6" t="str">
        <f t="shared" si="4"/>
        <v>Jan</v>
      </c>
      <c r="I187" s="5" t="str">
        <f t="shared" si="5"/>
        <v>2024</v>
      </c>
      <c r="J187" s="12" t="str">
        <f>VLOOKUP(C187, Products!$A$1:$D$101, 2, FALSE)</f>
        <v>SoundWave Cookbook</v>
      </c>
      <c r="K187" s="5" t="str">
        <f>VLOOKUP(C187,Products!$A$1:$D$101,3,FALSE)</f>
        <v>Books</v>
      </c>
      <c r="L187" s="5" t="str">
        <f>VLOOKUP(B187,Customers!$A$1:$D$201,2,FALSE)</f>
        <v>Samantha Frank</v>
      </c>
      <c r="M187" s="5" t="str">
        <f>VLOOKUP(B187,Customers!$A$1:$D$201,3,FALSE)</f>
        <v>North America</v>
      </c>
    </row>
    <row r="188" spans="1:13">
      <c r="A188" s="5" t="s">
        <v>776</v>
      </c>
      <c r="B188" s="5" t="s">
        <v>322</v>
      </c>
      <c r="C188" s="5" t="s">
        <v>432</v>
      </c>
      <c r="D188" s="6">
        <v>45641.024930555563</v>
      </c>
      <c r="E188" s="5">
        <v>2</v>
      </c>
      <c r="F188" s="5">
        <v>840.3</v>
      </c>
      <c r="G188" s="5">
        <v>420.15</v>
      </c>
      <c r="H188" s="6" t="str">
        <f t="shared" si="4"/>
        <v>Dec</v>
      </c>
      <c r="I188" s="5" t="str">
        <f t="shared" si="5"/>
        <v>2024</v>
      </c>
      <c r="J188" s="12" t="str">
        <f>VLOOKUP(C188, Products!$A$1:$D$101, 2, FALSE)</f>
        <v>SoundWave Cookbook</v>
      </c>
      <c r="K188" s="5" t="str">
        <f>VLOOKUP(C188,Products!$A$1:$D$101,3,FALSE)</f>
        <v>Books</v>
      </c>
      <c r="L188" s="5" t="str">
        <f>VLOOKUP(B188,Customers!$A$1:$D$201,2,FALSE)</f>
        <v>William Adams</v>
      </c>
      <c r="M188" s="5" t="str">
        <f>VLOOKUP(B188,Customers!$A$1:$D$201,3,FALSE)</f>
        <v>North America</v>
      </c>
    </row>
    <row r="189" spans="1:13">
      <c r="A189" s="5" t="s">
        <v>777</v>
      </c>
      <c r="B189" s="5" t="s">
        <v>168</v>
      </c>
      <c r="C189" s="5" t="s">
        <v>432</v>
      </c>
      <c r="D189" s="6">
        <v>45344.634525462963</v>
      </c>
      <c r="E189" s="5">
        <v>2</v>
      </c>
      <c r="F189" s="5">
        <v>840.3</v>
      </c>
      <c r="G189" s="5">
        <v>420.15</v>
      </c>
      <c r="H189" s="6" t="str">
        <f t="shared" si="4"/>
        <v>Feb</v>
      </c>
      <c r="I189" s="5" t="str">
        <f t="shared" si="5"/>
        <v>2024</v>
      </c>
      <c r="J189" s="12" t="str">
        <f>VLOOKUP(C189, Products!$A$1:$D$101, 2, FALSE)</f>
        <v>SoundWave Cookbook</v>
      </c>
      <c r="K189" s="5" t="str">
        <f>VLOOKUP(C189,Products!$A$1:$D$101,3,FALSE)</f>
        <v>Books</v>
      </c>
      <c r="L189" s="5" t="str">
        <f>VLOOKUP(B189,Customers!$A$1:$D$201,2,FALSE)</f>
        <v>Brian Murillo</v>
      </c>
      <c r="M189" s="5" t="str">
        <f>VLOOKUP(B189,Customers!$A$1:$D$201,3,FALSE)</f>
        <v>North America</v>
      </c>
    </row>
    <row r="190" spans="1:13">
      <c r="A190" s="5" t="s">
        <v>778</v>
      </c>
      <c r="B190" s="5" t="s">
        <v>396</v>
      </c>
      <c r="C190" s="5" t="s">
        <v>432</v>
      </c>
      <c r="D190" s="6">
        <v>45434.915729166663</v>
      </c>
      <c r="E190" s="5">
        <v>3</v>
      </c>
      <c r="F190" s="5">
        <v>1260.45</v>
      </c>
      <c r="G190" s="5">
        <v>420.15</v>
      </c>
      <c r="H190" s="6" t="str">
        <f t="shared" si="4"/>
        <v>May</v>
      </c>
      <c r="I190" s="5" t="str">
        <f t="shared" si="5"/>
        <v>2024</v>
      </c>
      <c r="J190" s="12" t="str">
        <f>VLOOKUP(C190, Products!$A$1:$D$101, 2, FALSE)</f>
        <v>SoundWave Cookbook</v>
      </c>
      <c r="K190" s="5" t="str">
        <f>VLOOKUP(C190,Products!$A$1:$D$101,3,FALSE)</f>
        <v>Books</v>
      </c>
      <c r="L190" s="5" t="str">
        <f>VLOOKUP(B190,Customers!$A$1:$D$201,2,FALSE)</f>
        <v>Douglas Torres</v>
      </c>
      <c r="M190" s="5" t="str">
        <f>VLOOKUP(B190,Customers!$A$1:$D$201,3,FALSE)</f>
        <v>Asia</v>
      </c>
    </row>
    <row r="191" spans="1:13">
      <c r="A191" s="5" t="s">
        <v>779</v>
      </c>
      <c r="B191" s="5" t="s">
        <v>300</v>
      </c>
      <c r="C191" s="5" t="s">
        <v>489</v>
      </c>
      <c r="D191" s="6">
        <v>45302.407881944448</v>
      </c>
      <c r="E191" s="5">
        <v>2</v>
      </c>
      <c r="F191" s="5">
        <v>294.44</v>
      </c>
      <c r="G191" s="5">
        <v>147.22</v>
      </c>
      <c r="H191" s="6" t="str">
        <f t="shared" si="4"/>
        <v>Jan</v>
      </c>
      <c r="I191" s="5" t="str">
        <f t="shared" si="5"/>
        <v>2024</v>
      </c>
      <c r="J191" s="12" t="str">
        <f>VLOOKUP(C191, Products!$A$1:$D$101, 2, FALSE)</f>
        <v>TechPro Vase</v>
      </c>
      <c r="K191" s="5" t="str">
        <f>VLOOKUP(C191,Products!$A$1:$D$101,3,FALSE)</f>
        <v>Home Decor</v>
      </c>
      <c r="L191" s="5" t="str">
        <f>VLOOKUP(B191,Customers!$A$1:$D$201,2,FALSE)</f>
        <v>Wayne Stone</v>
      </c>
      <c r="M191" s="5" t="str">
        <f>VLOOKUP(B191,Customers!$A$1:$D$201,3,FALSE)</f>
        <v>Asia</v>
      </c>
    </row>
    <row r="192" spans="1:13">
      <c r="A192" s="5" t="s">
        <v>780</v>
      </c>
      <c r="B192" s="5" t="s">
        <v>228</v>
      </c>
      <c r="C192" s="5" t="s">
        <v>489</v>
      </c>
      <c r="D192" s="6">
        <v>45603.074687499997</v>
      </c>
      <c r="E192" s="5">
        <v>4</v>
      </c>
      <c r="F192" s="5">
        <v>588.88</v>
      </c>
      <c r="G192" s="5">
        <v>147.22</v>
      </c>
      <c r="H192" s="6" t="str">
        <f t="shared" si="4"/>
        <v>Nov</v>
      </c>
      <c r="I192" s="5" t="str">
        <f t="shared" si="5"/>
        <v>2024</v>
      </c>
      <c r="J192" s="12" t="str">
        <f>VLOOKUP(C192, Products!$A$1:$D$101, 2, FALSE)</f>
        <v>TechPro Vase</v>
      </c>
      <c r="K192" s="5" t="str">
        <f>VLOOKUP(C192,Products!$A$1:$D$101,3,FALSE)</f>
        <v>Home Decor</v>
      </c>
      <c r="L192" s="5" t="str">
        <f>VLOOKUP(B192,Customers!$A$1:$D$201,2,FALSE)</f>
        <v>Abigail Jones</v>
      </c>
      <c r="M192" s="5" t="str">
        <f>VLOOKUP(B192,Customers!$A$1:$D$201,3,FALSE)</f>
        <v>North America</v>
      </c>
    </row>
    <row r="193" spans="1:13">
      <c r="A193" s="5" t="s">
        <v>781</v>
      </c>
      <c r="B193" s="5" t="s">
        <v>16</v>
      </c>
      <c r="C193" s="5" t="s">
        <v>489</v>
      </c>
      <c r="D193" s="6">
        <v>45507.264710648153</v>
      </c>
      <c r="E193" s="5">
        <v>3</v>
      </c>
      <c r="F193" s="5">
        <v>441.66</v>
      </c>
      <c r="G193" s="5">
        <v>147.22</v>
      </c>
      <c r="H193" s="6" t="str">
        <f t="shared" si="4"/>
        <v>Aug</v>
      </c>
      <c r="I193" s="5" t="str">
        <f t="shared" si="5"/>
        <v>2024</v>
      </c>
      <c r="J193" s="12" t="str">
        <f>VLOOKUP(C193, Products!$A$1:$D$101, 2, FALSE)</f>
        <v>TechPro Vase</v>
      </c>
      <c r="K193" s="5" t="str">
        <f>VLOOKUP(C193,Products!$A$1:$D$101,3,FALSE)</f>
        <v>Home Decor</v>
      </c>
      <c r="L193" s="5" t="str">
        <f>VLOOKUP(B193,Customers!$A$1:$D$201,2,FALSE)</f>
        <v>Kathleen Rodriguez</v>
      </c>
      <c r="M193" s="5" t="str">
        <f>VLOOKUP(B193,Customers!$A$1:$D$201,3,FALSE)</f>
        <v>South America</v>
      </c>
    </row>
    <row r="194" spans="1:13">
      <c r="A194" s="5" t="s">
        <v>782</v>
      </c>
      <c r="B194" s="5" t="s">
        <v>174</v>
      </c>
      <c r="C194" s="5" t="s">
        <v>489</v>
      </c>
      <c r="D194" s="6">
        <v>45557.327719907407</v>
      </c>
      <c r="E194" s="5">
        <v>4</v>
      </c>
      <c r="F194" s="5">
        <v>588.88</v>
      </c>
      <c r="G194" s="5">
        <v>147.22</v>
      </c>
      <c r="H194" s="6" t="str">
        <f t="shared" ref="H194:H257" si="6">TEXT(D194,"mmm")</f>
        <v>Sep</v>
      </c>
      <c r="I194" s="5" t="str">
        <f t="shared" ref="I194:I257" si="7">TEXT(D194, "yyyy")</f>
        <v>2024</v>
      </c>
      <c r="J194" s="12" t="str">
        <f>VLOOKUP(C194, Products!$A$1:$D$101, 2, FALSE)</f>
        <v>TechPro Vase</v>
      </c>
      <c r="K194" s="5" t="str">
        <f>VLOOKUP(C194,Products!$A$1:$D$101,3,FALSE)</f>
        <v>Home Decor</v>
      </c>
      <c r="L194" s="5" t="str">
        <f>VLOOKUP(B194,Customers!$A$1:$D$201,2,FALSE)</f>
        <v>Aimee Taylor</v>
      </c>
      <c r="M194" s="5" t="str">
        <f>VLOOKUP(B194,Customers!$A$1:$D$201,3,FALSE)</f>
        <v>South America</v>
      </c>
    </row>
    <row r="195" spans="1:13">
      <c r="A195" s="5" t="s">
        <v>783</v>
      </c>
      <c r="B195" s="5" t="s">
        <v>372</v>
      </c>
      <c r="C195" s="5" t="s">
        <v>489</v>
      </c>
      <c r="D195" s="6">
        <v>45653.730138888888</v>
      </c>
      <c r="E195" s="5">
        <v>2</v>
      </c>
      <c r="F195" s="5">
        <v>294.44</v>
      </c>
      <c r="G195" s="5">
        <v>147.22</v>
      </c>
      <c r="H195" s="6" t="str">
        <f t="shared" si="6"/>
        <v>Dec</v>
      </c>
      <c r="I195" s="5" t="str">
        <f t="shared" si="7"/>
        <v>2024</v>
      </c>
      <c r="J195" s="12" t="str">
        <f>VLOOKUP(C195, Products!$A$1:$D$101, 2, FALSE)</f>
        <v>TechPro Vase</v>
      </c>
      <c r="K195" s="5" t="str">
        <f>VLOOKUP(C195,Products!$A$1:$D$101,3,FALSE)</f>
        <v>Home Decor</v>
      </c>
      <c r="L195" s="5" t="str">
        <f>VLOOKUP(B195,Customers!$A$1:$D$201,2,FALSE)</f>
        <v>Alexander Barker</v>
      </c>
      <c r="M195" s="5" t="str">
        <f>VLOOKUP(B195,Customers!$A$1:$D$201,3,FALSE)</f>
        <v>South America</v>
      </c>
    </row>
    <row r="196" spans="1:13">
      <c r="A196" s="5" t="s">
        <v>784</v>
      </c>
      <c r="B196" s="5" t="s">
        <v>140</v>
      </c>
      <c r="C196" s="5" t="s">
        <v>489</v>
      </c>
      <c r="D196" s="6">
        <v>45639.887719907398</v>
      </c>
      <c r="E196" s="5">
        <v>3</v>
      </c>
      <c r="F196" s="5">
        <v>441.66</v>
      </c>
      <c r="G196" s="5">
        <v>147.22</v>
      </c>
      <c r="H196" s="6" t="str">
        <f t="shared" si="6"/>
        <v>Dec</v>
      </c>
      <c r="I196" s="5" t="str">
        <f t="shared" si="7"/>
        <v>2024</v>
      </c>
      <c r="J196" s="12" t="str">
        <f>VLOOKUP(C196, Products!$A$1:$D$101, 2, FALSE)</f>
        <v>TechPro Vase</v>
      </c>
      <c r="K196" s="5" t="str">
        <f>VLOOKUP(C196,Products!$A$1:$D$101,3,FALSE)</f>
        <v>Home Decor</v>
      </c>
      <c r="L196" s="5" t="str">
        <f>VLOOKUP(B196,Customers!$A$1:$D$201,2,FALSE)</f>
        <v>Gerald Hines</v>
      </c>
      <c r="M196" s="5" t="str">
        <f>VLOOKUP(B196,Customers!$A$1:$D$201,3,FALSE)</f>
        <v>North America</v>
      </c>
    </row>
    <row r="197" spans="1:13">
      <c r="A197" s="5" t="s">
        <v>785</v>
      </c>
      <c r="B197" s="5" t="s">
        <v>60</v>
      </c>
      <c r="C197" s="5" t="s">
        <v>489</v>
      </c>
      <c r="D197" s="6">
        <v>45421.135312500002</v>
      </c>
      <c r="E197" s="5">
        <v>4</v>
      </c>
      <c r="F197" s="5">
        <v>588.88</v>
      </c>
      <c r="G197" s="5">
        <v>147.22</v>
      </c>
      <c r="H197" s="6" t="str">
        <f t="shared" si="6"/>
        <v>May</v>
      </c>
      <c r="I197" s="5" t="str">
        <f t="shared" si="7"/>
        <v>2024</v>
      </c>
      <c r="J197" s="12" t="str">
        <f>VLOOKUP(C197, Products!$A$1:$D$101, 2, FALSE)</f>
        <v>TechPro Vase</v>
      </c>
      <c r="K197" s="5" t="str">
        <f>VLOOKUP(C197,Products!$A$1:$D$101,3,FALSE)</f>
        <v>Home Decor</v>
      </c>
      <c r="L197" s="5" t="str">
        <f>VLOOKUP(B197,Customers!$A$1:$D$201,2,FALSE)</f>
        <v>Gregory Odom</v>
      </c>
      <c r="M197" s="5" t="str">
        <f>VLOOKUP(B197,Customers!$A$1:$D$201,3,FALSE)</f>
        <v>South America</v>
      </c>
    </row>
    <row r="198" spans="1:13">
      <c r="A198" s="5" t="s">
        <v>786</v>
      </c>
      <c r="B198" s="5" t="s">
        <v>232</v>
      </c>
      <c r="C198" s="5" t="s">
        <v>489</v>
      </c>
      <c r="D198" s="6">
        <v>45638.788912037038</v>
      </c>
      <c r="E198" s="5">
        <v>1</v>
      </c>
      <c r="F198" s="5">
        <v>147.22</v>
      </c>
      <c r="G198" s="5">
        <v>147.22</v>
      </c>
      <c r="H198" s="6" t="str">
        <f t="shared" si="6"/>
        <v>Dec</v>
      </c>
      <c r="I198" s="5" t="str">
        <f t="shared" si="7"/>
        <v>2024</v>
      </c>
      <c r="J198" s="12" t="str">
        <f>VLOOKUP(C198, Products!$A$1:$D$101, 2, FALSE)</f>
        <v>TechPro Vase</v>
      </c>
      <c r="K198" s="5" t="str">
        <f>VLOOKUP(C198,Products!$A$1:$D$101,3,FALSE)</f>
        <v>Home Decor</v>
      </c>
      <c r="L198" s="5" t="str">
        <f>VLOOKUP(B198,Customers!$A$1:$D$201,2,FALSE)</f>
        <v>Roger David</v>
      </c>
      <c r="M198" s="5" t="str">
        <f>VLOOKUP(B198,Customers!$A$1:$D$201,3,FALSE)</f>
        <v>Europe</v>
      </c>
    </row>
    <row r="199" spans="1:13">
      <c r="A199" s="5" t="s">
        <v>787</v>
      </c>
      <c r="B199" s="5" t="s">
        <v>330</v>
      </c>
      <c r="C199" s="5" t="s">
        <v>489</v>
      </c>
      <c r="D199" s="6">
        <v>45330.956689814811</v>
      </c>
      <c r="E199" s="5">
        <v>1</v>
      </c>
      <c r="F199" s="5">
        <v>147.22</v>
      </c>
      <c r="G199" s="5">
        <v>147.22</v>
      </c>
      <c r="H199" s="6" t="str">
        <f t="shared" si="6"/>
        <v>Feb</v>
      </c>
      <c r="I199" s="5" t="str">
        <f t="shared" si="7"/>
        <v>2024</v>
      </c>
      <c r="J199" s="12" t="str">
        <f>VLOOKUP(C199, Products!$A$1:$D$101, 2, FALSE)</f>
        <v>TechPro Vase</v>
      </c>
      <c r="K199" s="5" t="str">
        <f>VLOOKUP(C199,Products!$A$1:$D$101,3,FALSE)</f>
        <v>Home Decor</v>
      </c>
      <c r="L199" s="5" t="str">
        <f>VLOOKUP(B199,Customers!$A$1:$D$201,2,FALSE)</f>
        <v>Jodi Cook</v>
      </c>
      <c r="M199" s="5" t="str">
        <f>VLOOKUP(B199,Customers!$A$1:$D$201,3,FALSE)</f>
        <v>North America</v>
      </c>
    </row>
    <row r="200" spans="1:13">
      <c r="A200" s="5" t="s">
        <v>788</v>
      </c>
      <c r="B200" s="5" t="s">
        <v>328</v>
      </c>
      <c r="C200" s="5" t="s">
        <v>489</v>
      </c>
      <c r="D200" s="6">
        <v>45377.035833333342</v>
      </c>
      <c r="E200" s="5">
        <v>1</v>
      </c>
      <c r="F200" s="5">
        <v>147.22</v>
      </c>
      <c r="G200" s="5">
        <v>147.22</v>
      </c>
      <c r="H200" s="6" t="str">
        <f t="shared" si="6"/>
        <v>Mar</v>
      </c>
      <c r="I200" s="5" t="str">
        <f t="shared" si="7"/>
        <v>2024</v>
      </c>
      <c r="J200" s="12" t="str">
        <f>VLOOKUP(C200, Products!$A$1:$D$101, 2, FALSE)</f>
        <v>TechPro Vase</v>
      </c>
      <c r="K200" s="5" t="str">
        <f>VLOOKUP(C200,Products!$A$1:$D$101,3,FALSE)</f>
        <v>Home Decor</v>
      </c>
      <c r="L200" s="5" t="str">
        <f>VLOOKUP(B200,Customers!$A$1:$D$201,2,FALSE)</f>
        <v>Austin Miller</v>
      </c>
      <c r="M200" s="5" t="str">
        <f>VLOOKUP(B200,Customers!$A$1:$D$201,3,FALSE)</f>
        <v>Asia</v>
      </c>
    </row>
    <row r="201" spans="1:13">
      <c r="A201" s="5" t="s">
        <v>789</v>
      </c>
      <c r="B201" s="5" t="s">
        <v>196</v>
      </c>
      <c r="C201" s="5" t="s">
        <v>489</v>
      </c>
      <c r="D201" s="6">
        <v>45543.684756944444</v>
      </c>
      <c r="E201" s="5">
        <v>1</v>
      </c>
      <c r="F201" s="5">
        <v>147.22</v>
      </c>
      <c r="G201" s="5">
        <v>147.22</v>
      </c>
      <c r="H201" s="6" t="str">
        <f t="shared" si="6"/>
        <v>Sep</v>
      </c>
      <c r="I201" s="5" t="str">
        <f t="shared" si="7"/>
        <v>2024</v>
      </c>
      <c r="J201" s="12" t="str">
        <f>VLOOKUP(C201, Products!$A$1:$D$101, 2, FALSE)</f>
        <v>TechPro Vase</v>
      </c>
      <c r="K201" s="5" t="str">
        <f>VLOOKUP(C201,Products!$A$1:$D$101,3,FALSE)</f>
        <v>Home Decor</v>
      </c>
      <c r="L201" s="5" t="str">
        <f>VLOOKUP(B201,Customers!$A$1:$D$201,2,FALSE)</f>
        <v>Nancy Walker</v>
      </c>
      <c r="M201" s="5" t="str">
        <f>VLOOKUP(B201,Customers!$A$1:$D$201,3,FALSE)</f>
        <v>Asia</v>
      </c>
    </row>
    <row r="202" spans="1:13">
      <c r="A202" s="5" t="s">
        <v>790</v>
      </c>
      <c r="B202" s="5" t="s">
        <v>24</v>
      </c>
      <c r="C202" s="5" t="s">
        <v>489</v>
      </c>
      <c r="D202" s="6">
        <v>45604.865613425929</v>
      </c>
      <c r="E202" s="5">
        <v>1</v>
      </c>
      <c r="F202" s="5">
        <v>147.22</v>
      </c>
      <c r="G202" s="5">
        <v>147.22</v>
      </c>
      <c r="H202" s="6" t="str">
        <f t="shared" si="6"/>
        <v>Nov</v>
      </c>
      <c r="I202" s="5" t="str">
        <f t="shared" si="7"/>
        <v>2024</v>
      </c>
      <c r="J202" s="12" t="str">
        <f>VLOOKUP(C202, Products!$A$1:$D$101, 2, FALSE)</f>
        <v>TechPro Vase</v>
      </c>
      <c r="K202" s="5" t="str">
        <f>VLOOKUP(C202,Products!$A$1:$D$101,3,FALSE)</f>
        <v>Home Decor</v>
      </c>
      <c r="L202" s="5" t="str">
        <f>VLOOKUP(B202,Customers!$A$1:$D$201,2,FALSE)</f>
        <v>David Li</v>
      </c>
      <c r="M202" s="5" t="str">
        <f>VLOOKUP(B202,Customers!$A$1:$D$201,3,FALSE)</f>
        <v>North America</v>
      </c>
    </row>
    <row r="203" spans="1:13">
      <c r="A203" s="5" t="s">
        <v>791</v>
      </c>
      <c r="B203" s="5" t="s">
        <v>244</v>
      </c>
      <c r="C203" s="5" t="s">
        <v>489</v>
      </c>
      <c r="D203" s="6">
        <v>45330.748518518521</v>
      </c>
      <c r="E203" s="5">
        <v>1</v>
      </c>
      <c r="F203" s="5">
        <v>147.22</v>
      </c>
      <c r="G203" s="5">
        <v>147.22</v>
      </c>
      <c r="H203" s="6" t="str">
        <f t="shared" si="6"/>
        <v>Feb</v>
      </c>
      <c r="I203" s="5" t="str">
        <f t="shared" si="7"/>
        <v>2024</v>
      </c>
      <c r="J203" s="12" t="str">
        <f>VLOOKUP(C203, Products!$A$1:$D$101, 2, FALSE)</f>
        <v>TechPro Vase</v>
      </c>
      <c r="K203" s="5" t="str">
        <f>VLOOKUP(C203,Products!$A$1:$D$101,3,FALSE)</f>
        <v>Home Decor</v>
      </c>
      <c r="L203" s="5" t="str">
        <f>VLOOKUP(B203,Customers!$A$1:$D$201,2,FALSE)</f>
        <v>Jeffrey Mcmahon</v>
      </c>
      <c r="M203" s="5" t="str">
        <f>VLOOKUP(B203,Customers!$A$1:$D$201,3,FALSE)</f>
        <v>North America</v>
      </c>
    </row>
    <row r="204" spans="1:13">
      <c r="A204" s="5" t="s">
        <v>792</v>
      </c>
      <c r="B204" s="5" t="s">
        <v>132</v>
      </c>
      <c r="C204" s="5" t="s">
        <v>564</v>
      </c>
      <c r="D204" s="6">
        <v>45523.345104166663</v>
      </c>
      <c r="E204" s="5">
        <v>3</v>
      </c>
      <c r="F204" s="5">
        <v>1249.05</v>
      </c>
      <c r="G204" s="5">
        <v>416.35</v>
      </c>
      <c r="H204" s="6" t="str">
        <f t="shared" si="6"/>
        <v>Aug</v>
      </c>
      <c r="I204" s="5" t="str">
        <f t="shared" si="7"/>
        <v>2024</v>
      </c>
      <c r="J204" s="12" t="str">
        <f>VLOOKUP(C204, Products!$A$1:$D$101, 2, FALSE)</f>
        <v>BookWorld Biography</v>
      </c>
      <c r="K204" s="5" t="str">
        <f>VLOOKUP(C204,Products!$A$1:$D$101,3,FALSE)</f>
        <v>Books</v>
      </c>
      <c r="L204" s="5" t="str">
        <f>VLOOKUP(B204,Customers!$A$1:$D$201,2,FALSE)</f>
        <v>Brandon Escobar</v>
      </c>
      <c r="M204" s="5" t="str">
        <f>VLOOKUP(B204,Customers!$A$1:$D$201,3,FALSE)</f>
        <v>Europe</v>
      </c>
    </row>
    <row r="205" spans="1:13">
      <c r="A205" s="5" t="s">
        <v>793</v>
      </c>
      <c r="B205" s="5" t="s">
        <v>190</v>
      </c>
      <c r="C205" s="5" t="s">
        <v>564</v>
      </c>
      <c r="D205" s="6">
        <v>45347.789212962962</v>
      </c>
      <c r="E205" s="5">
        <v>3</v>
      </c>
      <c r="F205" s="5">
        <v>1249.05</v>
      </c>
      <c r="G205" s="5">
        <v>416.35</v>
      </c>
      <c r="H205" s="6" t="str">
        <f t="shared" si="6"/>
        <v>Feb</v>
      </c>
      <c r="I205" s="5" t="str">
        <f t="shared" si="7"/>
        <v>2024</v>
      </c>
      <c r="J205" s="12" t="str">
        <f>VLOOKUP(C205, Products!$A$1:$D$101, 2, FALSE)</f>
        <v>BookWorld Biography</v>
      </c>
      <c r="K205" s="5" t="str">
        <f>VLOOKUP(C205,Products!$A$1:$D$101,3,FALSE)</f>
        <v>Books</v>
      </c>
      <c r="L205" s="5" t="str">
        <f>VLOOKUP(B205,Customers!$A$1:$D$201,2,FALSE)</f>
        <v>Charles Hamilton</v>
      </c>
      <c r="M205" s="5" t="str">
        <f>VLOOKUP(B205,Customers!$A$1:$D$201,3,FALSE)</f>
        <v>Asia</v>
      </c>
    </row>
    <row r="206" spans="1:13">
      <c r="A206" s="5" t="s">
        <v>794</v>
      </c>
      <c r="B206" s="5" t="s">
        <v>66</v>
      </c>
      <c r="C206" s="5" t="s">
        <v>564</v>
      </c>
      <c r="D206" s="6">
        <v>45427.450706018521</v>
      </c>
      <c r="E206" s="5">
        <v>3</v>
      </c>
      <c r="F206" s="5">
        <v>1249.05</v>
      </c>
      <c r="G206" s="5">
        <v>416.35</v>
      </c>
      <c r="H206" s="6" t="str">
        <f t="shared" si="6"/>
        <v>May</v>
      </c>
      <c r="I206" s="5" t="str">
        <f t="shared" si="7"/>
        <v>2024</v>
      </c>
      <c r="J206" s="12" t="str">
        <f>VLOOKUP(C206, Products!$A$1:$D$101, 2, FALSE)</f>
        <v>BookWorld Biography</v>
      </c>
      <c r="K206" s="5" t="str">
        <f>VLOOKUP(C206,Products!$A$1:$D$101,3,FALSE)</f>
        <v>Books</v>
      </c>
      <c r="L206" s="5" t="str">
        <f>VLOOKUP(B206,Customers!$A$1:$D$201,2,FALSE)</f>
        <v>Jennifer Pena</v>
      </c>
      <c r="M206" s="5" t="str">
        <f>VLOOKUP(B206,Customers!$A$1:$D$201,3,FALSE)</f>
        <v>Asia</v>
      </c>
    </row>
    <row r="207" spans="1:13">
      <c r="A207" s="5" t="s">
        <v>795</v>
      </c>
      <c r="B207" s="5" t="s">
        <v>388</v>
      </c>
      <c r="C207" s="5" t="s">
        <v>564</v>
      </c>
      <c r="D207" s="6">
        <v>45607.703715277778</v>
      </c>
      <c r="E207" s="5">
        <v>3</v>
      </c>
      <c r="F207" s="5">
        <v>1249.05</v>
      </c>
      <c r="G207" s="5">
        <v>416.35</v>
      </c>
      <c r="H207" s="6" t="str">
        <f t="shared" si="6"/>
        <v>Nov</v>
      </c>
      <c r="I207" s="5" t="str">
        <f t="shared" si="7"/>
        <v>2024</v>
      </c>
      <c r="J207" s="12" t="str">
        <f>VLOOKUP(C207, Products!$A$1:$D$101, 2, FALSE)</f>
        <v>BookWorld Biography</v>
      </c>
      <c r="K207" s="5" t="str">
        <f>VLOOKUP(C207,Products!$A$1:$D$101,3,FALSE)</f>
        <v>Books</v>
      </c>
      <c r="L207" s="5" t="str">
        <f>VLOOKUP(B207,Customers!$A$1:$D$201,2,FALSE)</f>
        <v>Sherri Dixon</v>
      </c>
      <c r="M207" s="5" t="str">
        <f>VLOOKUP(B207,Customers!$A$1:$D$201,3,FALSE)</f>
        <v>North America</v>
      </c>
    </row>
    <row r="208" spans="1:13">
      <c r="A208" s="5" t="s">
        <v>796</v>
      </c>
      <c r="B208" s="5" t="s">
        <v>84</v>
      </c>
      <c r="C208" s="5" t="s">
        <v>564</v>
      </c>
      <c r="D208" s="6">
        <v>45428.667129629634</v>
      </c>
      <c r="E208" s="5">
        <v>4</v>
      </c>
      <c r="F208" s="5">
        <v>1665.4</v>
      </c>
      <c r="G208" s="5">
        <v>416.35</v>
      </c>
      <c r="H208" s="6" t="str">
        <f t="shared" si="6"/>
        <v>May</v>
      </c>
      <c r="I208" s="5" t="str">
        <f t="shared" si="7"/>
        <v>2024</v>
      </c>
      <c r="J208" s="12" t="str">
        <f>VLOOKUP(C208, Products!$A$1:$D$101, 2, FALSE)</f>
        <v>BookWorld Biography</v>
      </c>
      <c r="K208" s="5" t="str">
        <f>VLOOKUP(C208,Products!$A$1:$D$101,3,FALSE)</f>
        <v>Books</v>
      </c>
      <c r="L208" s="5" t="str">
        <f>VLOOKUP(B208,Customers!$A$1:$D$201,2,FALSE)</f>
        <v>Linda Smith</v>
      </c>
      <c r="M208" s="5" t="str">
        <f>VLOOKUP(B208,Customers!$A$1:$D$201,3,FALSE)</f>
        <v>Europe</v>
      </c>
    </row>
    <row r="209" spans="1:13">
      <c r="A209" s="5" t="s">
        <v>797</v>
      </c>
      <c r="B209" s="5" t="s">
        <v>300</v>
      </c>
      <c r="C209" s="5" t="s">
        <v>564</v>
      </c>
      <c r="D209" s="6">
        <v>45563.944351851853</v>
      </c>
      <c r="E209" s="5">
        <v>2</v>
      </c>
      <c r="F209" s="5">
        <v>832.7</v>
      </c>
      <c r="G209" s="5">
        <v>416.35</v>
      </c>
      <c r="H209" s="6" t="str">
        <f t="shared" si="6"/>
        <v>Sep</v>
      </c>
      <c r="I209" s="5" t="str">
        <f t="shared" si="7"/>
        <v>2024</v>
      </c>
      <c r="J209" s="12" t="str">
        <f>VLOOKUP(C209, Products!$A$1:$D$101, 2, FALSE)</f>
        <v>BookWorld Biography</v>
      </c>
      <c r="K209" s="5" t="str">
        <f>VLOOKUP(C209,Products!$A$1:$D$101,3,FALSE)</f>
        <v>Books</v>
      </c>
      <c r="L209" s="5" t="str">
        <f>VLOOKUP(B209,Customers!$A$1:$D$201,2,FALSE)</f>
        <v>Wayne Stone</v>
      </c>
      <c r="M209" s="5" t="str">
        <f>VLOOKUP(B209,Customers!$A$1:$D$201,3,FALSE)</f>
        <v>Asia</v>
      </c>
    </row>
    <row r="210" spans="1:13">
      <c r="A210" s="5" t="s">
        <v>798</v>
      </c>
      <c r="B210" s="5" t="s">
        <v>52</v>
      </c>
      <c r="C210" s="5" t="s">
        <v>564</v>
      </c>
      <c r="D210" s="6">
        <v>45387.139178240737</v>
      </c>
      <c r="E210" s="5">
        <v>1</v>
      </c>
      <c r="F210" s="5">
        <v>416.35</v>
      </c>
      <c r="G210" s="5">
        <v>416.35</v>
      </c>
      <c r="H210" s="6" t="str">
        <f t="shared" si="6"/>
        <v>Apr</v>
      </c>
      <c r="I210" s="5" t="str">
        <f t="shared" si="7"/>
        <v>2024</v>
      </c>
      <c r="J210" s="12" t="str">
        <f>VLOOKUP(C210, Products!$A$1:$D$101, 2, FALSE)</f>
        <v>BookWorld Biography</v>
      </c>
      <c r="K210" s="5" t="str">
        <f>VLOOKUP(C210,Products!$A$1:$D$101,3,FALSE)</f>
        <v>Books</v>
      </c>
      <c r="L210" s="5" t="str">
        <f>VLOOKUP(B210,Customers!$A$1:$D$201,2,FALSE)</f>
        <v>Robert Blanchard</v>
      </c>
      <c r="M210" s="5" t="str">
        <f>VLOOKUP(B210,Customers!$A$1:$D$201,3,FALSE)</f>
        <v>Asia</v>
      </c>
    </row>
    <row r="211" spans="1:13">
      <c r="A211" s="5" t="s">
        <v>799</v>
      </c>
      <c r="B211" s="5" t="s">
        <v>208</v>
      </c>
      <c r="C211" s="5" t="s">
        <v>564</v>
      </c>
      <c r="D211" s="6">
        <v>45649.7653125</v>
      </c>
      <c r="E211" s="5">
        <v>4</v>
      </c>
      <c r="F211" s="5">
        <v>1665.4</v>
      </c>
      <c r="G211" s="5">
        <v>416.35</v>
      </c>
      <c r="H211" s="6" t="str">
        <f t="shared" si="6"/>
        <v>Dec</v>
      </c>
      <c r="I211" s="5" t="str">
        <f t="shared" si="7"/>
        <v>2024</v>
      </c>
      <c r="J211" s="12" t="str">
        <f>VLOOKUP(C211, Products!$A$1:$D$101, 2, FALSE)</f>
        <v>BookWorld Biography</v>
      </c>
      <c r="K211" s="5" t="str">
        <f>VLOOKUP(C211,Products!$A$1:$D$101,3,FALSE)</f>
        <v>Books</v>
      </c>
      <c r="L211" s="5" t="str">
        <f>VLOOKUP(B211,Customers!$A$1:$D$201,2,FALSE)</f>
        <v>Rodney Eaton</v>
      </c>
      <c r="M211" s="5" t="str">
        <f>VLOOKUP(B211,Customers!$A$1:$D$201,3,FALSE)</f>
        <v>South America</v>
      </c>
    </row>
    <row r="212" spans="1:13">
      <c r="A212" s="5" t="s">
        <v>800</v>
      </c>
      <c r="B212" s="5" t="s">
        <v>34</v>
      </c>
      <c r="C212" s="5" t="s">
        <v>529</v>
      </c>
      <c r="D212" s="6">
        <v>45461.455312500002</v>
      </c>
      <c r="E212" s="5">
        <v>4</v>
      </c>
      <c r="F212" s="5">
        <v>627.84</v>
      </c>
      <c r="G212" s="5">
        <v>156.96</v>
      </c>
      <c r="H212" s="6" t="str">
        <f t="shared" si="6"/>
        <v>Jun</v>
      </c>
      <c r="I212" s="5" t="str">
        <f t="shared" si="7"/>
        <v>2024</v>
      </c>
      <c r="J212" s="12" t="str">
        <f>VLOOKUP(C212, Products!$A$1:$D$101, 2, FALSE)</f>
        <v>HomeSense Desk Lamp</v>
      </c>
      <c r="K212" s="5" t="str">
        <f>VLOOKUP(C212,Products!$A$1:$D$101,3,FALSE)</f>
        <v>Home Decor</v>
      </c>
      <c r="L212" s="5" t="str">
        <f>VLOOKUP(B212,Customers!$A$1:$D$201,2,FALSE)</f>
        <v>Kevin May</v>
      </c>
      <c r="M212" s="5" t="str">
        <f>VLOOKUP(B212,Customers!$A$1:$D$201,3,FALSE)</f>
        <v>South America</v>
      </c>
    </row>
    <row r="213" spans="1:13">
      <c r="A213" s="5" t="s">
        <v>801</v>
      </c>
      <c r="B213" s="5" t="s">
        <v>344</v>
      </c>
      <c r="C213" s="5" t="s">
        <v>529</v>
      </c>
      <c r="D213" s="6">
        <v>45566.587094907409</v>
      </c>
      <c r="E213" s="5">
        <v>3</v>
      </c>
      <c r="F213" s="5">
        <v>470.88</v>
      </c>
      <c r="G213" s="5">
        <v>156.96</v>
      </c>
      <c r="H213" s="6" t="str">
        <f t="shared" si="6"/>
        <v>Oct</v>
      </c>
      <c r="I213" s="5" t="str">
        <f t="shared" si="7"/>
        <v>2024</v>
      </c>
      <c r="J213" s="12" t="str">
        <f>VLOOKUP(C213, Products!$A$1:$D$101, 2, FALSE)</f>
        <v>HomeSense Desk Lamp</v>
      </c>
      <c r="K213" s="5" t="str">
        <f>VLOOKUP(C213,Products!$A$1:$D$101,3,FALSE)</f>
        <v>Home Decor</v>
      </c>
      <c r="L213" s="5" t="str">
        <f>VLOOKUP(B213,Customers!$A$1:$D$201,2,FALSE)</f>
        <v>Brandy Welch</v>
      </c>
      <c r="M213" s="5" t="str">
        <f>VLOOKUP(B213,Customers!$A$1:$D$201,3,FALSE)</f>
        <v>Europe</v>
      </c>
    </row>
    <row r="214" spans="1:13">
      <c r="A214" s="5" t="s">
        <v>802</v>
      </c>
      <c r="B214" s="5" t="s">
        <v>114</v>
      </c>
      <c r="C214" s="5" t="s">
        <v>529</v>
      </c>
      <c r="D214" s="6">
        <v>45536.47142361111</v>
      </c>
      <c r="E214" s="5">
        <v>4</v>
      </c>
      <c r="F214" s="5">
        <v>627.84</v>
      </c>
      <c r="G214" s="5">
        <v>156.96</v>
      </c>
      <c r="H214" s="6" t="str">
        <f t="shared" si="6"/>
        <v>Sep</v>
      </c>
      <c r="I214" s="5" t="str">
        <f t="shared" si="7"/>
        <v>2024</v>
      </c>
      <c r="J214" s="12" t="str">
        <f>VLOOKUP(C214, Products!$A$1:$D$101, 2, FALSE)</f>
        <v>HomeSense Desk Lamp</v>
      </c>
      <c r="K214" s="5" t="str">
        <f>VLOOKUP(C214,Products!$A$1:$D$101,3,FALSE)</f>
        <v>Home Decor</v>
      </c>
      <c r="L214" s="5" t="str">
        <f>VLOOKUP(B214,Customers!$A$1:$D$201,2,FALSE)</f>
        <v>Stanley Aguirre</v>
      </c>
      <c r="M214" s="5" t="str">
        <f>VLOOKUP(B214,Customers!$A$1:$D$201,3,FALSE)</f>
        <v>South America</v>
      </c>
    </row>
    <row r="215" spans="1:13">
      <c r="A215" s="5" t="s">
        <v>803</v>
      </c>
      <c r="B215" s="5" t="s">
        <v>238</v>
      </c>
      <c r="C215" s="5" t="s">
        <v>529</v>
      </c>
      <c r="D215" s="6">
        <v>45343.661793981482</v>
      </c>
      <c r="E215" s="5">
        <v>4</v>
      </c>
      <c r="F215" s="5">
        <v>627.84</v>
      </c>
      <c r="G215" s="5">
        <v>156.96</v>
      </c>
      <c r="H215" s="6" t="str">
        <f t="shared" si="6"/>
        <v>Feb</v>
      </c>
      <c r="I215" s="5" t="str">
        <f t="shared" si="7"/>
        <v>2024</v>
      </c>
      <c r="J215" s="12" t="str">
        <f>VLOOKUP(C215, Products!$A$1:$D$101, 2, FALSE)</f>
        <v>HomeSense Desk Lamp</v>
      </c>
      <c r="K215" s="5" t="str">
        <f>VLOOKUP(C215,Products!$A$1:$D$101,3,FALSE)</f>
        <v>Home Decor</v>
      </c>
      <c r="L215" s="5" t="str">
        <f>VLOOKUP(B215,Customers!$A$1:$D$201,2,FALSE)</f>
        <v>Benjamin Anderson</v>
      </c>
      <c r="M215" s="5" t="str">
        <f>VLOOKUP(B215,Customers!$A$1:$D$201,3,FALSE)</f>
        <v>Europe</v>
      </c>
    </row>
    <row r="216" spans="1:13">
      <c r="A216" s="5" t="s">
        <v>804</v>
      </c>
      <c r="B216" s="5" t="s">
        <v>336</v>
      </c>
      <c r="C216" s="5" t="s">
        <v>529</v>
      </c>
      <c r="D216" s="6">
        <v>45423.323217592602</v>
      </c>
      <c r="E216" s="5">
        <v>3</v>
      </c>
      <c r="F216" s="5">
        <v>470.88</v>
      </c>
      <c r="G216" s="5">
        <v>156.96</v>
      </c>
      <c r="H216" s="6" t="str">
        <f t="shared" si="6"/>
        <v>May</v>
      </c>
      <c r="I216" s="5" t="str">
        <f t="shared" si="7"/>
        <v>2024</v>
      </c>
      <c r="J216" s="12" t="str">
        <f>VLOOKUP(C216, Products!$A$1:$D$101, 2, FALSE)</f>
        <v>HomeSense Desk Lamp</v>
      </c>
      <c r="K216" s="5" t="str">
        <f>VLOOKUP(C216,Products!$A$1:$D$101,3,FALSE)</f>
        <v>Home Decor</v>
      </c>
      <c r="L216" s="5" t="str">
        <f>VLOOKUP(B216,Customers!$A$1:$D$201,2,FALSE)</f>
        <v>Tiffany Cain</v>
      </c>
      <c r="M216" s="5" t="str">
        <f>VLOOKUP(B216,Customers!$A$1:$D$201,3,FALSE)</f>
        <v>South America</v>
      </c>
    </row>
    <row r="217" spans="1:13">
      <c r="A217" s="5" t="s">
        <v>805</v>
      </c>
      <c r="B217" s="5" t="s">
        <v>214</v>
      </c>
      <c r="C217" s="5" t="s">
        <v>529</v>
      </c>
      <c r="D217" s="6">
        <v>45468.944780092592</v>
      </c>
      <c r="E217" s="5">
        <v>1</v>
      </c>
      <c r="F217" s="5">
        <v>156.96</v>
      </c>
      <c r="G217" s="5">
        <v>156.96</v>
      </c>
      <c r="H217" s="6" t="str">
        <f t="shared" si="6"/>
        <v>Jun</v>
      </c>
      <c r="I217" s="5" t="str">
        <f t="shared" si="7"/>
        <v>2024</v>
      </c>
      <c r="J217" s="12" t="str">
        <f>VLOOKUP(C217, Products!$A$1:$D$101, 2, FALSE)</f>
        <v>HomeSense Desk Lamp</v>
      </c>
      <c r="K217" s="5" t="str">
        <f>VLOOKUP(C217,Products!$A$1:$D$101,3,FALSE)</f>
        <v>Home Decor</v>
      </c>
      <c r="L217" s="5" t="str">
        <f>VLOOKUP(B217,Customers!$A$1:$D$201,2,FALSE)</f>
        <v>Michael Atkinson</v>
      </c>
      <c r="M217" s="5" t="str">
        <f>VLOOKUP(B217,Customers!$A$1:$D$201,3,FALSE)</f>
        <v>South America</v>
      </c>
    </row>
    <row r="218" spans="1:13">
      <c r="A218" s="5" t="s">
        <v>806</v>
      </c>
      <c r="B218" s="5" t="s">
        <v>248</v>
      </c>
      <c r="C218" s="5" t="s">
        <v>529</v>
      </c>
      <c r="D218" s="6">
        <v>45329.169016203698</v>
      </c>
      <c r="E218" s="5">
        <v>1</v>
      </c>
      <c r="F218" s="5">
        <v>156.96</v>
      </c>
      <c r="G218" s="5">
        <v>156.96</v>
      </c>
      <c r="H218" s="6" t="str">
        <f t="shared" si="6"/>
        <v>Feb</v>
      </c>
      <c r="I218" s="5" t="str">
        <f t="shared" si="7"/>
        <v>2024</v>
      </c>
      <c r="J218" s="12" t="str">
        <f>VLOOKUP(C218, Products!$A$1:$D$101, 2, FALSE)</f>
        <v>HomeSense Desk Lamp</v>
      </c>
      <c r="K218" s="5" t="str">
        <f>VLOOKUP(C218,Products!$A$1:$D$101,3,FALSE)</f>
        <v>Home Decor</v>
      </c>
      <c r="L218" s="5" t="str">
        <f>VLOOKUP(B218,Customers!$A$1:$D$201,2,FALSE)</f>
        <v>David Armstrong</v>
      </c>
      <c r="M218" s="5" t="str">
        <f>VLOOKUP(B218,Customers!$A$1:$D$201,3,FALSE)</f>
        <v>Europe</v>
      </c>
    </row>
    <row r="219" spans="1:13">
      <c r="A219" s="5" t="s">
        <v>807</v>
      </c>
      <c r="B219" s="5" t="s">
        <v>86</v>
      </c>
      <c r="C219" s="5" t="s">
        <v>529</v>
      </c>
      <c r="D219" s="6">
        <v>45638.788831018523</v>
      </c>
      <c r="E219" s="5">
        <v>1</v>
      </c>
      <c r="F219" s="5">
        <v>156.96</v>
      </c>
      <c r="G219" s="5">
        <v>156.96</v>
      </c>
      <c r="H219" s="6" t="str">
        <f t="shared" si="6"/>
        <v>Dec</v>
      </c>
      <c r="I219" s="5" t="str">
        <f t="shared" si="7"/>
        <v>2024</v>
      </c>
      <c r="J219" s="12" t="str">
        <f>VLOOKUP(C219, Products!$A$1:$D$101, 2, FALSE)</f>
        <v>HomeSense Desk Lamp</v>
      </c>
      <c r="K219" s="5" t="str">
        <f>VLOOKUP(C219,Products!$A$1:$D$101,3,FALSE)</f>
        <v>Home Decor</v>
      </c>
      <c r="L219" s="5" t="str">
        <f>VLOOKUP(B219,Customers!$A$1:$D$201,2,FALSE)</f>
        <v>Jeffrey Perkins</v>
      </c>
      <c r="M219" s="5" t="str">
        <f>VLOOKUP(B219,Customers!$A$1:$D$201,3,FALSE)</f>
        <v>North America</v>
      </c>
    </row>
    <row r="220" spans="1:13">
      <c r="A220" s="5" t="s">
        <v>808</v>
      </c>
      <c r="B220" s="5" t="s">
        <v>374</v>
      </c>
      <c r="C220" s="5" t="s">
        <v>529</v>
      </c>
      <c r="D220" s="6">
        <v>45410.093113425923</v>
      </c>
      <c r="E220" s="5">
        <v>4</v>
      </c>
      <c r="F220" s="5">
        <v>627.84</v>
      </c>
      <c r="G220" s="5">
        <v>156.96</v>
      </c>
      <c r="H220" s="6" t="str">
        <f t="shared" si="6"/>
        <v>Apr</v>
      </c>
      <c r="I220" s="5" t="str">
        <f t="shared" si="7"/>
        <v>2024</v>
      </c>
      <c r="J220" s="12" t="str">
        <f>VLOOKUP(C220, Products!$A$1:$D$101, 2, FALSE)</f>
        <v>HomeSense Desk Lamp</v>
      </c>
      <c r="K220" s="5" t="str">
        <f>VLOOKUP(C220,Products!$A$1:$D$101,3,FALSE)</f>
        <v>Home Decor</v>
      </c>
      <c r="L220" s="5" t="str">
        <f>VLOOKUP(B220,Customers!$A$1:$D$201,2,FALSE)</f>
        <v>Joshua Preston</v>
      </c>
      <c r="M220" s="5" t="str">
        <f>VLOOKUP(B220,Customers!$A$1:$D$201,3,FALSE)</f>
        <v>Europe</v>
      </c>
    </row>
    <row r="221" spans="1:13">
      <c r="A221" s="5" t="s">
        <v>809</v>
      </c>
      <c r="B221" s="5" t="s">
        <v>140</v>
      </c>
      <c r="C221" s="5" t="s">
        <v>529</v>
      </c>
      <c r="D221" s="6">
        <v>45356.765127314808</v>
      </c>
      <c r="E221" s="5">
        <v>3</v>
      </c>
      <c r="F221" s="5">
        <v>470.88</v>
      </c>
      <c r="G221" s="5">
        <v>156.96</v>
      </c>
      <c r="H221" s="6" t="str">
        <f t="shared" si="6"/>
        <v>Mar</v>
      </c>
      <c r="I221" s="5" t="str">
        <f t="shared" si="7"/>
        <v>2024</v>
      </c>
      <c r="J221" s="12" t="str">
        <f>VLOOKUP(C221, Products!$A$1:$D$101, 2, FALSE)</f>
        <v>HomeSense Desk Lamp</v>
      </c>
      <c r="K221" s="5" t="str">
        <f>VLOOKUP(C221,Products!$A$1:$D$101,3,FALSE)</f>
        <v>Home Decor</v>
      </c>
      <c r="L221" s="5" t="str">
        <f>VLOOKUP(B221,Customers!$A$1:$D$201,2,FALSE)</f>
        <v>Gerald Hines</v>
      </c>
      <c r="M221" s="5" t="str">
        <f>VLOOKUP(B221,Customers!$A$1:$D$201,3,FALSE)</f>
        <v>North America</v>
      </c>
    </row>
    <row r="222" spans="1:13">
      <c r="A222" s="5" t="s">
        <v>810</v>
      </c>
      <c r="B222" s="5" t="s">
        <v>410</v>
      </c>
      <c r="C222" s="5" t="s">
        <v>529</v>
      </c>
      <c r="D222" s="6">
        <v>45488.858657407407</v>
      </c>
      <c r="E222" s="5">
        <v>4</v>
      </c>
      <c r="F222" s="5">
        <v>627.84</v>
      </c>
      <c r="G222" s="5">
        <v>156.96</v>
      </c>
      <c r="H222" s="6" t="str">
        <f t="shared" si="6"/>
        <v>Jul</v>
      </c>
      <c r="I222" s="5" t="str">
        <f t="shared" si="7"/>
        <v>2024</v>
      </c>
      <c r="J222" s="12" t="str">
        <f>VLOOKUP(C222, Products!$A$1:$D$101, 2, FALSE)</f>
        <v>HomeSense Desk Lamp</v>
      </c>
      <c r="K222" s="5" t="str">
        <f>VLOOKUP(C222,Products!$A$1:$D$101,3,FALSE)</f>
        <v>Home Decor</v>
      </c>
      <c r="L222" s="5" t="str">
        <f>VLOOKUP(B222,Customers!$A$1:$D$201,2,FALSE)</f>
        <v>Kelly Cross</v>
      </c>
      <c r="M222" s="5" t="str">
        <f>VLOOKUP(B222,Customers!$A$1:$D$201,3,FALSE)</f>
        <v>Asia</v>
      </c>
    </row>
    <row r="223" spans="1:13">
      <c r="A223" s="5" t="s">
        <v>811</v>
      </c>
      <c r="B223" s="5" t="s">
        <v>114</v>
      </c>
      <c r="C223" s="5" t="s">
        <v>529</v>
      </c>
      <c r="D223" s="6">
        <v>45300.564085648148</v>
      </c>
      <c r="E223" s="5">
        <v>2</v>
      </c>
      <c r="F223" s="5">
        <v>313.92</v>
      </c>
      <c r="G223" s="5">
        <v>156.96</v>
      </c>
      <c r="H223" s="6" t="str">
        <f t="shared" si="6"/>
        <v>Jan</v>
      </c>
      <c r="I223" s="5" t="str">
        <f t="shared" si="7"/>
        <v>2024</v>
      </c>
      <c r="J223" s="12" t="str">
        <f>VLOOKUP(C223, Products!$A$1:$D$101, 2, FALSE)</f>
        <v>HomeSense Desk Lamp</v>
      </c>
      <c r="K223" s="5" t="str">
        <f>VLOOKUP(C223,Products!$A$1:$D$101,3,FALSE)</f>
        <v>Home Decor</v>
      </c>
      <c r="L223" s="5" t="str">
        <f>VLOOKUP(B223,Customers!$A$1:$D$201,2,FALSE)</f>
        <v>Stanley Aguirre</v>
      </c>
      <c r="M223" s="5" t="str">
        <f>VLOOKUP(B223,Customers!$A$1:$D$201,3,FALSE)</f>
        <v>South America</v>
      </c>
    </row>
    <row r="224" spans="1:13">
      <c r="A224" s="5" t="s">
        <v>812</v>
      </c>
      <c r="B224" s="5" t="s">
        <v>366</v>
      </c>
      <c r="C224" s="5" t="s">
        <v>529</v>
      </c>
      <c r="D224" s="6">
        <v>45647.031851851847</v>
      </c>
      <c r="E224" s="5">
        <v>1</v>
      </c>
      <c r="F224" s="5">
        <v>156.96</v>
      </c>
      <c r="G224" s="5">
        <v>156.96</v>
      </c>
      <c r="H224" s="6" t="str">
        <f t="shared" si="6"/>
        <v>Dec</v>
      </c>
      <c r="I224" s="5" t="str">
        <f t="shared" si="7"/>
        <v>2024</v>
      </c>
      <c r="J224" s="12" t="str">
        <f>VLOOKUP(C224, Products!$A$1:$D$101, 2, FALSE)</f>
        <v>HomeSense Desk Lamp</v>
      </c>
      <c r="K224" s="5" t="str">
        <f>VLOOKUP(C224,Products!$A$1:$D$101,3,FALSE)</f>
        <v>Home Decor</v>
      </c>
      <c r="L224" s="5" t="str">
        <f>VLOOKUP(B224,Customers!$A$1:$D$201,2,FALSE)</f>
        <v>Carol Williams</v>
      </c>
      <c r="M224" s="5" t="str">
        <f>VLOOKUP(B224,Customers!$A$1:$D$201,3,FALSE)</f>
        <v>Asia</v>
      </c>
    </row>
    <row r="225" spans="1:13">
      <c r="A225" s="5" t="s">
        <v>813</v>
      </c>
      <c r="B225" s="5" t="s">
        <v>190</v>
      </c>
      <c r="C225" s="5" t="s">
        <v>529</v>
      </c>
      <c r="D225" s="6">
        <v>45428.080925925933</v>
      </c>
      <c r="E225" s="5">
        <v>3</v>
      </c>
      <c r="F225" s="5">
        <v>470.88</v>
      </c>
      <c r="G225" s="5">
        <v>156.96</v>
      </c>
      <c r="H225" s="6" t="str">
        <f t="shared" si="6"/>
        <v>May</v>
      </c>
      <c r="I225" s="5" t="str">
        <f t="shared" si="7"/>
        <v>2024</v>
      </c>
      <c r="J225" s="12" t="str">
        <f>VLOOKUP(C225, Products!$A$1:$D$101, 2, FALSE)</f>
        <v>HomeSense Desk Lamp</v>
      </c>
      <c r="K225" s="5" t="str">
        <f>VLOOKUP(C225,Products!$A$1:$D$101,3,FALSE)</f>
        <v>Home Decor</v>
      </c>
      <c r="L225" s="5" t="str">
        <f>VLOOKUP(B225,Customers!$A$1:$D$201,2,FALSE)</f>
        <v>Charles Hamilton</v>
      </c>
      <c r="M225" s="5" t="str">
        <f>VLOOKUP(B225,Customers!$A$1:$D$201,3,FALSE)</f>
        <v>Asia</v>
      </c>
    </row>
    <row r="226" spans="1:13">
      <c r="A226" s="5" t="s">
        <v>814</v>
      </c>
      <c r="B226" s="5" t="s">
        <v>46</v>
      </c>
      <c r="C226" s="5" t="s">
        <v>529</v>
      </c>
      <c r="D226" s="6">
        <v>45379.738634259258</v>
      </c>
      <c r="E226" s="5">
        <v>3</v>
      </c>
      <c r="F226" s="5">
        <v>470.88</v>
      </c>
      <c r="G226" s="5">
        <v>156.96</v>
      </c>
      <c r="H226" s="6" t="str">
        <f t="shared" si="6"/>
        <v>Mar</v>
      </c>
      <c r="I226" s="5" t="str">
        <f t="shared" si="7"/>
        <v>2024</v>
      </c>
      <c r="J226" s="12" t="str">
        <f>VLOOKUP(C226, Products!$A$1:$D$101, 2, FALSE)</f>
        <v>HomeSense Desk Lamp</v>
      </c>
      <c r="K226" s="5" t="str">
        <f>VLOOKUP(C226,Products!$A$1:$D$101,3,FALSE)</f>
        <v>Home Decor</v>
      </c>
      <c r="L226" s="5" t="str">
        <f>VLOOKUP(B226,Customers!$A$1:$D$201,2,FALSE)</f>
        <v>Tyler Haynes</v>
      </c>
      <c r="M226" s="5" t="str">
        <f>VLOOKUP(B226,Customers!$A$1:$D$201,3,FALSE)</f>
        <v>North America</v>
      </c>
    </row>
    <row r="227" spans="1:13">
      <c r="A227" s="5" t="s">
        <v>815</v>
      </c>
      <c r="B227" s="5" t="s">
        <v>172</v>
      </c>
      <c r="C227" s="5" t="s">
        <v>529</v>
      </c>
      <c r="D227" s="6">
        <v>45290.645277777781</v>
      </c>
      <c r="E227" s="5">
        <v>2</v>
      </c>
      <c r="F227" s="5">
        <v>313.92</v>
      </c>
      <c r="G227" s="5">
        <v>156.96</v>
      </c>
      <c r="H227" s="6" t="str">
        <f t="shared" si="6"/>
        <v>Dec</v>
      </c>
      <c r="I227" s="5" t="str">
        <f t="shared" si="7"/>
        <v>2023</v>
      </c>
      <c r="J227" s="12" t="str">
        <f>VLOOKUP(C227, Products!$A$1:$D$101, 2, FALSE)</f>
        <v>HomeSense Desk Lamp</v>
      </c>
      <c r="K227" s="5" t="str">
        <f>VLOOKUP(C227,Products!$A$1:$D$101,3,FALSE)</f>
        <v>Home Decor</v>
      </c>
      <c r="L227" s="5" t="str">
        <f>VLOOKUP(B227,Customers!$A$1:$D$201,2,FALSE)</f>
        <v>Kimberly Turner</v>
      </c>
      <c r="M227" s="5" t="str">
        <f>VLOOKUP(B227,Customers!$A$1:$D$201,3,FALSE)</f>
        <v>Europe</v>
      </c>
    </row>
    <row r="228" spans="1:13">
      <c r="A228" s="5" t="s">
        <v>816</v>
      </c>
      <c r="B228" s="5" t="s">
        <v>20</v>
      </c>
      <c r="C228" s="5" t="s">
        <v>562</v>
      </c>
      <c r="D228" s="6">
        <v>45456.441053240742</v>
      </c>
      <c r="E228" s="5">
        <v>3</v>
      </c>
      <c r="F228" s="5">
        <v>1013.73</v>
      </c>
      <c r="G228" s="5">
        <v>337.91</v>
      </c>
      <c r="H228" s="6" t="str">
        <f t="shared" si="6"/>
        <v>Jun</v>
      </c>
      <c r="I228" s="5" t="str">
        <f t="shared" si="7"/>
        <v>2024</v>
      </c>
      <c r="J228" s="12" t="str">
        <f>VLOOKUP(C228, Products!$A$1:$D$101, 2, FALSE)</f>
        <v>ActiveWear Wall Art</v>
      </c>
      <c r="K228" s="5" t="str">
        <f>VLOOKUP(C228,Products!$A$1:$D$101,3,FALSE)</f>
        <v>Home Decor</v>
      </c>
      <c r="L228" s="5" t="str">
        <f>VLOOKUP(B228,Customers!$A$1:$D$201,2,FALSE)</f>
        <v>Brittany Palmer</v>
      </c>
      <c r="M228" s="5" t="str">
        <f>VLOOKUP(B228,Customers!$A$1:$D$201,3,FALSE)</f>
        <v>South America</v>
      </c>
    </row>
    <row r="229" spans="1:13">
      <c r="A229" s="5" t="s">
        <v>817</v>
      </c>
      <c r="B229" s="5" t="s">
        <v>404</v>
      </c>
      <c r="C229" s="5" t="s">
        <v>562</v>
      </c>
      <c r="D229" s="6">
        <v>45420.658564814818</v>
      </c>
      <c r="E229" s="5">
        <v>3</v>
      </c>
      <c r="F229" s="5">
        <v>1013.73</v>
      </c>
      <c r="G229" s="5">
        <v>337.91</v>
      </c>
      <c r="H229" s="6" t="str">
        <f t="shared" si="6"/>
        <v>May</v>
      </c>
      <c r="I229" s="5" t="str">
        <f t="shared" si="7"/>
        <v>2024</v>
      </c>
      <c r="J229" s="12" t="str">
        <f>VLOOKUP(C229, Products!$A$1:$D$101, 2, FALSE)</f>
        <v>ActiveWear Wall Art</v>
      </c>
      <c r="K229" s="5" t="str">
        <f>VLOOKUP(C229,Products!$A$1:$D$101,3,FALSE)</f>
        <v>Home Decor</v>
      </c>
      <c r="L229" s="5" t="str">
        <f>VLOOKUP(B229,Customers!$A$1:$D$201,2,FALSE)</f>
        <v>Christina Harvey</v>
      </c>
      <c r="M229" s="5" t="str">
        <f>VLOOKUP(B229,Customers!$A$1:$D$201,3,FALSE)</f>
        <v>Europe</v>
      </c>
    </row>
    <row r="230" spans="1:13">
      <c r="A230" s="5" t="s">
        <v>818</v>
      </c>
      <c r="B230" s="5" t="s">
        <v>210</v>
      </c>
      <c r="C230" s="5" t="s">
        <v>562</v>
      </c>
      <c r="D230" s="6">
        <v>45322.590520833342</v>
      </c>
      <c r="E230" s="5">
        <v>1</v>
      </c>
      <c r="F230" s="5">
        <v>337.91</v>
      </c>
      <c r="G230" s="5">
        <v>337.91</v>
      </c>
      <c r="H230" s="6" t="str">
        <f t="shared" si="6"/>
        <v>Jan</v>
      </c>
      <c r="I230" s="5" t="str">
        <f t="shared" si="7"/>
        <v>2024</v>
      </c>
      <c r="J230" s="12" t="str">
        <f>VLOOKUP(C230, Products!$A$1:$D$101, 2, FALSE)</f>
        <v>ActiveWear Wall Art</v>
      </c>
      <c r="K230" s="5" t="str">
        <f>VLOOKUP(C230,Products!$A$1:$D$101,3,FALSE)</f>
        <v>Home Decor</v>
      </c>
      <c r="L230" s="5" t="str">
        <f>VLOOKUP(B230,Customers!$A$1:$D$201,2,FALSE)</f>
        <v>Clinton Gomez</v>
      </c>
      <c r="M230" s="5" t="str">
        <f>VLOOKUP(B230,Customers!$A$1:$D$201,3,FALSE)</f>
        <v>Europe</v>
      </c>
    </row>
    <row r="231" spans="1:13">
      <c r="A231" s="5" t="s">
        <v>819</v>
      </c>
      <c r="B231" s="5" t="s">
        <v>242</v>
      </c>
      <c r="C231" s="5" t="s">
        <v>562</v>
      </c>
      <c r="D231" s="6">
        <v>45322.470578703702</v>
      </c>
      <c r="E231" s="5">
        <v>2</v>
      </c>
      <c r="F231" s="5">
        <v>675.82</v>
      </c>
      <c r="G231" s="5">
        <v>337.91</v>
      </c>
      <c r="H231" s="6" t="str">
        <f t="shared" si="6"/>
        <v>Jan</v>
      </c>
      <c r="I231" s="5" t="str">
        <f t="shared" si="7"/>
        <v>2024</v>
      </c>
      <c r="J231" s="12" t="str">
        <f>VLOOKUP(C231, Products!$A$1:$D$101, 2, FALSE)</f>
        <v>ActiveWear Wall Art</v>
      </c>
      <c r="K231" s="5" t="str">
        <f>VLOOKUP(C231,Products!$A$1:$D$101,3,FALSE)</f>
        <v>Home Decor</v>
      </c>
      <c r="L231" s="5" t="str">
        <f>VLOOKUP(B231,Customers!$A$1:$D$201,2,FALSE)</f>
        <v>James Martinez</v>
      </c>
      <c r="M231" s="5" t="str">
        <f>VLOOKUP(B231,Customers!$A$1:$D$201,3,FALSE)</f>
        <v>North America</v>
      </c>
    </row>
    <row r="232" spans="1:13">
      <c r="A232" s="5" t="s">
        <v>820</v>
      </c>
      <c r="B232" s="5" t="s">
        <v>254</v>
      </c>
      <c r="C232" s="5" t="s">
        <v>562</v>
      </c>
      <c r="D232" s="6">
        <v>45370.034861111111</v>
      </c>
      <c r="E232" s="5">
        <v>1</v>
      </c>
      <c r="F232" s="5">
        <v>337.91</v>
      </c>
      <c r="G232" s="5">
        <v>337.91</v>
      </c>
      <c r="H232" s="6" t="str">
        <f t="shared" si="6"/>
        <v>Mar</v>
      </c>
      <c r="I232" s="5" t="str">
        <f t="shared" si="7"/>
        <v>2024</v>
      </c>
      <c r="J232" s="12" t="str">
        <f>VLOOKUP(C232, Products!$A$1:$D$101, 2, FALSE)</f>
        <v>ActiveWear Wall Art</v>
      </c>
      <c r="K232" s="5" t="str">
        <f>VLOOKUP(C232,Products!$A$1:$D$101,3,FALSE)</f>
        <v>Home Decor</v>
      </c>
      <c r="L232" s="5" t="str">
        <f>VLOOKUP(B232,Customers!$A$1:$D$201,2,FALSE)</f>
        <v>Corey Ruiz</v>
      </c>
      <c r="M232" s="5" t="str">
        <f>VLOOKUP(B232,Customers!$A$1:$D$201,3,FALSE)</f>
        <v>North America</v>
      </c>
    </row>
    <row r="233" spans="1:13">
      <c r="A233" s="5" t="s">
        <v>821</v>
      </c>
      <c r="B233" s="5" t="s">
        <v>308</v>
      </c>
      <c r="C233" s="5" t="s">
        <v>562</v>
      </c>
      <c r="D233" s="6">
        <v>45391.69803240741</v>
      </c>
      <c r="E233" s="5">
        <v>4</v>
      </c>
      <c r="F233" s="5">
        <v>1351.64</v>
      </c>
      <c r="G233" s="5">
        <v>337.91</v>
      </c>
      <c r="H233" s="6" t="str">
        <f t="shared" si="6"/>
        <v>Apr</v>
      </c>
      <c r="I233" s="5" t="str">
        <f t="shared" si="7"/>
        <v>2024</v>
      </c>
      <c r="J233" s="12" t="str">
        <f>VLOOKUP(C233, Products!$A$1:$D$101, 2, FALSE)</f>
        <v>ActiveWear Wall Art</v>
      </c>
      <c r="K233" s="5" t="str">
        <f>VLOOKUP(C233,Products!$A$1:$D$101,3,FALSE)</f>
        <v>Home Decor</v>
      </c>
      <c r="L233" s="5" t="str">
        <f>VLOOKUP(B233,Customers!$A$1:$D$201,2,FALSE)</f>
        <v>Tina Wilson</v>
      </c>
      <c r="M233" s="5" t="str">
        <f>VLOOKUP(B233,Customers!$A$1:$D$201,3,FALSE)</f>
        <v>Europe</v>
      </c>
    </row>
    <row r="234" spans="1:13">
      <c r="A234" s="5" t="s">
        <v>822</v>
      </c>
      <c r="B234" s="5" t="s">
        <v>264</v>
      </c>
      <c r="C234" s="5" t="s">
        <v>562</v>
      </c>
      <c r="D234" s="6">
        <v>45330.146273148152</v>
      </c>
      <c r="E234" s="5">
        <v>1</v>
      </c>
      <c r="F234" s="5">
        <v>337.91</v>
      </c>
      <c r="G234" s="5">
        <v>337.91</v>
      </c>
      <c r="H234" s="6" t="str">
        <f t="shared" si="6"/>
        <v>Feb</v>
      </c>
      <c r="I234" s="5" t="str">
        <f t="shared" si="7"/>
        <v>2024</v>
      </c>
      <c r="J234" s="12" t="str">
        <f>VLOOKUP(C234, Products!$A$1:$D$101, 2, FALSE)</f>
        <v>ActiveWear Wall Art</v>
      </c>
      <c r="K234" s="5" t="str">
        <f>VLOOKUP(C234,Products!$A$1:$D$101,3,FALSE)</f>
        <v>Home Decor</v>
      </c>
      <c r="L234" s="5" t="str">
        <f>VLOOKUP(B234,Customers!$A$1:$D$201,2,FALSE)</f>
        <v>Kathryn Stevens</v>
      </c>
      <c r="M234" s="5" t="str">
        <f>VLOOKUP(B234,Customers!$A$1:$D$201,3,FALSE)</f>
        <v>Europe</v>
      </c>
    </row>
    <row r="235" spans="1:13">
      <c r="A235" s="5" t="s">
        <v>823</v>
      </c>
      <c r="B235" s="5" t="s">
        <v>366</v>
      </c>
      <c r="C235" s="5" t="s">
        <v>562</v>
      </c>
      <c r="D235" s="6">
        <v>45407.931562500002</v>
      </c>
      <c r="E235" s="5">
        <v>4</v>
      </c>
      <c r="F235" s="5">
        <v>1351.64</v>
      </c>
      <c r="G235" s="5">
        <v>337.91</v>
      </c>
      <c r="H235" s="6" t="str">
        <f t="shared" si="6"/>
        <v>Apr</v>
      </c>
      <c r="I235" s="5" t="str">
        <f t="shared" si="7"/>
        <v>2024</v>
      </c>
      <c r="J235" s="12" t="str">
        <f>VLOOKUP(C235, Products!$A$1:$D$101, 2, FALSE)</f>
        <v>ActiveWear Wall Art</v>
      </c>
      <c r="K235" s="5" t="str">
        <f>VLOOKUP(C235,Products!$A$1:$D$101,3,FALSE)</f>
        <v>Home Decor</v>
      </c>
      <c r="L235" s="5" t="str">
        <f>VLOOKUP(B235,Customers!$A$1:$D$201,2,FALSE)</f>
        <v>Carol Williams</v>
      </c>
      <c r="M235" s="5" t="str">
        <f>VLOOKUP(B235,Customers!$A$1:$D$201,3,FALSE)</f>
        <v>Asia</v>
      </c>
    </row>
    <row r="236" spans="1:13">
      <c r="A236" s="5" t="s">
        <v>824</v>
      </c>
      <c r="B236" s="5" t="s">
        <v>160</v>
      </c>
      <c r="C236" s="5" t="s">
        <v>562</v>
      </c>
      <c r="D236" s="6">
        <v>45632.083113425928</v>
      </c>
      <c r="E236" s="5">
        <v>4</v>
      </c>
      <c r="F236" s="5">
        <v>1351.64</v>
      </c>
      <c r="G236" s="5">
        <v>337.91</v>
      </c>
      <c r="H236" s="6" t="str">
        <f t="shared" si="6"/>
        <v>Dec</v>
      </c>
      <c r="I236" s="5" t="str">
        <f t="shared" si="7"/>
        <v>2024</v>
      </c>
      <c r="J236" s="12" t="str">
        <f>VLOOKUP(C236, Products!$A$1:$D$101, 2, FALSE)</f>
        <v>ActiveWear Wall Art</v>
      </c>
      <c r="K236" s="5" t="str">
        <f>VLOOKUP(C236,Products!$A$1:$D$101,3,FALSE)</f>
        <v>Home Decor</v>
      </c>
      <c r="L236" s="5" t="str">
        <f>VLOOKUP(B236,Customers!$A$1:$D$201,2,FALSE)</f>
        <v>Misty Higgins</v>
      </c>
      <c r="M236" s="5" t="str">
        <f>VLOOKUP(B236,Customers!$A$1:$D$201,3,FALSE)</f>
        <v>Europe</v>
      </c>
    </row>
    <row r="237" spans="1:13">
      <c r="A237" s="5" t="s">
        <v>825</v>
      </c>
      <c r="B237" s="5" t="s">
        <v>222</v>
      </c>
      <c r="C237" s="5" t="s">
        <v>562</v>
      </c>
      <c r="D237" s="6">
        <v>45418.293113425927</v>
      </c>
      <c r="E237" s="5">
        <v>2</v>
      </c>
      <c r="F237" s="5">
        <v>675.82</v>
      </c>
      <c r="G237" s="5">
        <v>337.91</v>
      </c>
      <c r="H237" s="6" t="str">
        <f t="shared" si="6"/>
        <v>May</v>
      </c>
      <c r="I237" s="5" t="str">
        <f t="shared" si="7"/>
        <v>2024</v>
      </c>
      <c r="J237" s="12" t="str">
        <f>VLOOKUP(C237, Products!$A$1:$D$101, 2, FALSE)</f>
        <v>ActiveWear Wall Art</v>
      </c>
      <c r="K237" s="5" t="str">
        <f>VLOOKUP(C237,Products!$A$1:$D$101,3,FALSE)</f>
        <v>Home Decor</v>
      </c>
      <c r="L237" s="5" t="str">
        <f>VLOOKUP(B237,Customers!$A$1:$D$201,2,FALSE)</f>
        <v>Amanda Mcguire</v>
      </c>
      <c r="M237" s="5" t="str">
        <f>VLOOKUP(B237,Customers!$A$1:$D$201,3,FALSE)</f>
        <v>Asia</v>
      </c>
    </row>
    <row r="238" spans="1:13">
      <c r="A238" s="5" t="s">
        <v>826</v>
      </c>
      <c r="B238" s="5" t="s">
        <v>128</v>
      </c>
      <c r="C238" s="5" t="s">
        <v>562</v>
      </c>
      <c r="D238" s="6">
        <v>45549.645324074067</v>
      </c>
      <c r="E238" s="5">
        <v>4</v>
      </c>
      <c r="F238" s="5">
        <v>1351.64</v>
      </c>
      <c r="G238" s="5">
        <v>337.91</v>
      </c>
      <c r="H238" s="6" t="str">
        <f t="shared" si="6"/>
        <v>Sep</v>
      </c>
      <c r="I238" s="5" t="str">
        <f t="shared" si="7"/>
        <v>2024</v>
      </c>
      <c r="J238" s="12" t="str">
        <f>VLOOKUP(C238, Products!$A$1:$D$101, 2, FALSE)</f>
        <v>ActiveWear Wall Art</v>
      </c>
      <c r="K238" s="5" t="str">
        <f>VLOOKUP(C238,Products!$A$1:$D$101,3,FALSE)</f>
        <v>Home Decor</v>
      </c>
      <c r="L238" s="5" t="str">
        <f>VLOOKUP(B238,Customers!$A$1:$D$201,2,FALSE)</f>
        <v>Mrs. Kimberly Wright</v>
      </c>
      <c r="M238" s="5" t="str">
        <f>VLOOKUP(B238,Customers!$A$1:$D$201,3,FALSE)</f>
        <v>North America</v>
      </c>
    </row>
    <row r="239" spans="1:13">
      <c r="A239" s="5" t="s">
        <v>827</v>
      </c>
      <c r="B239" s="5" t="s">
        <v>62</v>
      </c>
      <c r="C239" s="5" t="s">
        <v>562</v>
      </c>
      <c r="D239" s="6">
        <v>45572.911793981482</v>
      </c>
      <c r="E239" s="5">
        <v>3</v>
      </c>
      <c r="F239" s="5">
        <v>1013.73</v>
      </c>
      <c r="G239" s="5">
        <v>337.91</v>
      </c>
      <c r="H239" s="6" t="str">
        <f t="shared" si="6"/>
        <v>Oct</v>
      </c>
      <c r="I239" s="5" t="str">
        <f t="shared" si="7"/>
        <v>2024</v>
      </c>
      <c r="J239" s="12" t="str">
        <f>VLOOKUP(C239, Products!$A$1:$D$101, 2, FALSE)</f>
        <v>ActiveWear Wall Art</v>
      </c>
      <c r="K239" s="5" t="str">
        <f>VLOOKUP(C239,Products!$A$1:$D$101,3,FALSE)</f>
        <v>Home Decor</v>
      </c>
      <c r="L239" s="5" t="str">
        <f>VLOOKUP(B239,Customers!$A$1:$D$201,2,FALSE)</f>
        <v>Sara Miller</v>
      </c>
      <c r="M239" s="5" t="str">
        <f>VLOOKUP(B239,Customers!$A$1:$D$201,3,FALSE)</f>
        <v>North America</v>
      </c>
    </row>
    <row r="240" spans="1:13">
      <c r="A240" s="5" t="s">
        <v>828</v>
      </c>
      <c r="B240" s="5" t="s">
        <v>400</v>
      </c>
      <c r="C240" s="5" t="s">
        <v>562</v>
      </c>
      <c r="D240" s="6">
        <v>45522.896493055552</v>
      </c>
      <c r="E240" s="5">
        <v>2</v>
      </c>
      <c r="F240" s="5">
        <v>675.82</v>
      </c>
      <c r="G240" s="5">
        <v>337.91</v>
      </c>
      <c r="H240" s="6" t="str">
        <f t="shared" si="6"/>
        <v>Aug</v>
      </c>
      <c r="I240" s="5" t="str">
        <f t="shared" si="7"/>
        <v>2024</v>
      </c>
      <c r="J240" s="12" t="str">
        <f>VLOOKUP(C240, Products!$A$1:$D$101, 2, FALSE)</f>
        <v>ActiveWear Wall Art</v>
      </c>
      <c r="K240" s="5" t="str">
        <f>VLOOKUP(C240,Products!$A$1:$D$101,3,FALSE)</f>
        <v>Home Decor</v>
      </c>
      <c r="L240" s="5" t="str">
        <f>VLOOKUP(B240,Customers!$A$1:$D$201,2,FALSE)</f>
        <v>Jeremy Mclaughlin</v>
      </c>
      <c r="M240" s="5" t="str">
        <f>VLOOKUP(B240,Customers!$A$1:$D$201,3,FALSE)</f>
        <v>South America</v>
      </c>
    </row>
    <row r="241" spans="1:13">
      <c r="A241" s="5" t="s">
        <v>829</v>
      </c>
      <c r="B241" s="5" t="s">
        <v>64</v>
      </c>
      <c r="C241" s="5" t="s">
        <v>422</v>
      </c>
      <c r="D241" s="6">
        <v>45576.897615740738</v>
      </c>
      <c r="E241" s="5">
        <v>4</v>
      </c>
      <c r="F241" s="5">
        <v>176.48</v>
      </c>
      <c r="G241" s="5">
        <v>44.12</v>
      </c>
      <c r="H241" s="6" t="str">
        <f t="shared" si="6"/>
        <v>Oct</v>
      </c>
      <c r="I241" s="5" t="str">
        <f t="shared" si="7"/>
        <v>2024</v>
      </c>
      <c r="J241" s="12" t="str">
        <f>VLOOKUP(C241, Products!$A$1:$D$101, 2, FALSE)</f>
        <v>ComfortLiving Biography</v>
      </c>
      <c r="K241" s="5" t="str">
        <f>VLOOKUP(C241,Products!$A$1:$D$101,3,FALSE)</f>
        <v>Books</v>
      </c>
      <c r="L241" s="5" t="str">
        <f>VLOOKUP(B241,Customers!$A$1:$D$201,2,FALSE)</f>
        <v>Justin Heath</v>
      </c>
      <c r="M241" s="5" t="str">
        <f>VLOOKUP(B241,Customers!$A$1:$D$201,3,FALSE)</f>
        <v>Asia</v>
      </c>
    </row>
    <row r="242" spans="1:13">
      <c r="A242" s="5" t="s">
        <v>830</v>
      </c>
      <c r="B242" s="5" t="s">
        <v>316</v>
      </c>
      <c r="C242" s="5" t="s">
        <v>422</v>
      </c>
      <c r="D242" s="6">
        <v>45493.670011574082</v>
      </c>
      <c r="E242" s="5">
        <v>2</v>
      </c>
      <c r="F242" s="5">
        <v>88.24</v>
      </c>
      <c r="G242" s="5">
        <v>44.12</v>
      </c>
      <c r="H242" s="6" t="str">
        <f t="shared" si="6"/>
        <v>Jul</v>
      </c>
      <c r="I242" s="5" t="str">
        <f t="shared" si="7"/>
        <v>2024</v>
      </c>
      <c r="J242" s="12" t="str">
        <f>VLOOKUP(C242, Products!$A$1:$D$101, 2, FALSE)</f>
        <v>ComfortLiving Biography</v>
      </c>
      <c r="K242" s="5" t="str">
        <f>VLOOKUP(C242,Products!$A$1:$D$101,3,FALSE)</f>
        <v>Books</v>
      </c>
      <c r="L242" s="5" t="str">
        <f>VLOOKUP(B242,Customers!$A$1:$D$201,2,FALSE)</f>
        <v>Justin Smith</v>
      </c>
      <c r="M242" s="5" t="str">
        <f>VLOOKUP(B242,Customers!$A$1:$D$201,3,FALSE)</f>
        <v>South America</v>
      </c>
    </row>
    <row r="243" spans="1:13">
      <c r="A243" s="5" t="s">
        <v>831</v>
      </c>
      <c r="B243" s="5" t="s">
        <v>366</v>
      </c>
      <c r="C243" s="5" t="s">
        <v>422</v>
      </c>
      <c r="D243" s="6">
        <v>45573.26898148148</v>
      </c>
      <c r="E243" s="5">
        <v>1</v>
      </c>
      <c r="F243" s="5">
        <v>44.12</v>
      </c>
      <c r="G243" s="5">
        <v>44.12</v>
      </c>
      <c r="H243" s="6" t="str">
        <f t="shared" si="6"/>
        <v>Oct</v>
      </c>
      <c r="I243" s="5" t="str">
        <f t="shared" si="7"/>
        <v>2024</v>
      </c>
      <c r="J243" s="12" t="str">
        <f>VLOOKUP(C243, Products!$A$1:$D$101, 2, FALSE)</f>
        <v>ComfortLiving Biography</v>
      </c>
      <c r="K243" s="5" t="str">
        <f>VLOOKUP(C243,Products!$A$1:$D$101,3,FALSE)</f>
        <v>Books</v>
      </c>
      <c r="L243" s="5" t="str">
        <f>VLOOKUP(B243,Customers!$A$1:$D$201,2,FALSE)</f>
        <v>Carol Williams</v>
      </c>
      <c r="M243" s="5" t="str">
        <f>VLOOKUP(B243,Customers!$A$1:$D$201,3,FALSE)</f>
        <v>Asia</v>
      </c>
    </row>
    <row r="244" spans="1:13">
      <c r="A244" s="5" t="s">
        <v>832</v>
      </c>
      <c r="B244" s="5" t="s">
        <v>228</v>
      </c>
      <c r="C244" s="5" t="s">
        <v>422</v>
      </c>
      <c r="D244" s="6">
        <v>45520.819131944438</v>
      </c>
      <c r="E244" s="5">
        <v>4</v>
      </c>
      <c r="F244" s="5">
        <v>176.48</v>
      </c>
      <c r="G244" s="5">
        <v>44.12</v>
      </c>
      <c r="H244" s="6" t="str">
        <f t="shared" si="6"/>
        <v>Aug</v>
      </c>
      <c r="I244" s="5" t="str">
        <f t="shared" si="7"/>
        <v>2024</v>
      </c>
      <c r="J244" s="12" t="str">
        <f>VLOOKUP(C244, Products!$A$1:$D$101, 2, FALSE)</f>
        <v>ComfortLiving Biography</v>
      </c>
      <c r="K244" s="5" t="str">
        <f>VLOOKUP(C244,Products!$A$1:$D$101,3,FALSE)</f>
        <v>Books</v>
      </c>
      <c r="L244" s="5" t="str">
        <f>VLOOKUP(B244,Customers!$A$1:$D$201,2,FALSE)</f>
        <v>Abigail Jones</v>
      </c>
      <c r="M244" s="5" t="str">
        <f>VLOOKUP(B244,Customers!$A$1:$D$201,3,FALSE)</f>
        <v>North America</v>
      </c>
    </row>
    <row r="245" spans="1:13">
      <c r="A245" s="5" t="s">
        <v>833</v>
      </c>
      <c r="B245" s="5" t="s">
        <v>280</v>
      </c>
      <c r="C245" s="5" t="s">
        <v>422</v>
      </c>
      <c r="D245" s="6">
        <v>45428.15116898148</v>
      </c>
      <c r="E245" s="5">
        <v>2</v>
      </c>
      <c r="F245" s="5">
        <v>88.24</v>
      </c>
      <c r="G245" s="5">
        <v>44.12</v>
      </c>
      <c r="H245" s="6" t="str">
        <f t="shared" si="6"/>
        <v>May</v>
      </c>
      <c r="I245" s="5" t="str">
        <f t="shared" si="7"/>
        <v>2024</v>
      </c>
      <c r="J245" s="12" t="str">
        <f>VLOOKUP(C245, Products!$A$1:$D$101, 2, FALSE)</f>
        <v>ComfortLiving Biography</v>
      </c>
      <c r="K245" s="5" t="str">
        <f>VLOOKUP(C245,Products!$A$1:$D$101,3,FALSE)</f>
        <v>Books</v>
      </c>
      <c r="L245" s="5" t="str">
        <f>VLOOKUP(B245,Customers!$A$1:$D$201,2,FALSE)</f>
        <v>Toni Weaver</v>
      </c>
      <c r="M245" s="5" t="str">
        <f>VLOOKUP(B245,Customers!$A$1:$D$201,3,FALSE)</f>
        <v>Europe</v>
      </c>
    </row>
    <row r="246" spans="1:13">
      <c r="A246" s="5" t="s">
        <v>834</v>
      </c>
      <c r="B246" s="5" t="s">
        <v>354</v>
      </c>
      <c r="C246" s="5" t="s">
        <v>422</v>
      </c>
      <c r="D246" s="6">
        <v>45496.834166666667</v>
      </c>
      <c r="E246" s="5">
        <v>1</v>
      </c>
      <c r="F246" s="5">
        <v>44.12</v>
      </c>
      <c r="G246" s="5">
        <v>44.12</v>
      </c>
      <c r="H246" s="6" t="str">
        <f t="shared" si="6"/>
        <v>Jul</v>
      </c>
      <c r="I246" s="5" t="str">
        <f t="shared" si="7"/>
        <v>2024</v>
      </c>
      <c r="J246" s="12" t="str">
        <f>VLOOKUP(C246, Products!$A$1:$D$101, 2, FALSE)</f>
        <v>ComfortLiving Biography</v>
      </c>
      <c r="K246" s="5" t="str">
        <f>VLOOKUP(C246,Products!$A$1:$D$101,3,FALSE)</f>
        <v>Books</v>
      </c>
      <c r="L246" s="5" t="str">
        <f>VLOOKUP(B246,Customers!$A$1:$D$201,2,FALSE)</f>
        <v>Jamie Webb</v>
      </c>
      <c r="M246" s="5" t="str">
        <f>VLOOKUP(B246,Customers!$A$1:$D$201,3,FALSE)</f>
        <v>Europe</v>
      </c>
    </row>
    <row r="247" spans="1:13">
      <c r="A247" s="5" t="s">
        <v>835</v>
      </c>
      <c r="B247" s="5" t="s">
        <v>212</v>
      </c>
      <c r="C247" s="5" t="s">
        <v>422</v>
      </c>
      <c r="D247" s="6">
        <v>45293.476979166669</v>
      </c>
      <c r="E247" s="5">
        <v>3</v>
      </c>
      <c r="F247" s="5">
        <v>132.36000000000001</v>
      </c>
      <c r="G247" s="5">
        <v>44.12</v>
      </c>
      <c r="H247" s="6" t="str">
        <f t="shared" si="6"/>
        <v>Jan</v>
      </c>
      <c r="I247" s="5" t="str">
        <f t="shared" si="7"/>
        <v>2024</v>
      </c>
      <c r="J247" s="12" t="str">
        <f>VLOOKUP(C247, Products!$A$1:$D$101, 2, FALSE)</f>
        <v>ComfortLiving Biography</v>
      </c>
      <c r="K247" s="5" t="str">
        <f>VLOOKUP(C247,Products!$A$1:$D$101,3,FALSE)</f>
        <v>Books</v>
      </c>
      <c r="L247" s="5" t="str">
        <f>VLOOKUP(B247,Customers!$A$1:$D$201,2,FALSE)</f>
        <v>Kelsey Roberts</v>
      </c>
      <c r="M247" s="5" t="str">
        <f>VLOOKUP(B247,Customers!$A$1:$D$201,3,FALSE)</f>
        <v>Asia</v>
      </c>
    </row>
    <row r="248" spans="1:13">
      <c r="A248" s="5" t="s">
        <v>836</v>
      </c>
      <c r="B248" s="5" t="s">
        <v>284</v>
      </c>
      <c r="C248" s="5" t="s">
        <v>422</v>
      </c>
      <c r="D248" s="6">
        <v>45371.978865740741</v>
      </c>
      <c r="E248" s="5">
        <v>3</v>
      </c>
      <c r="F248" s="5">
        <v>132.36000000000001</v>
      </c>
      <c r="G248" s="5">
        <v>44.12</v>
      </c>
      <c r="H248" s="6" t="str">
        <f t="shared" si="6"/>
        <v>Mar</v>
      </c>
      <c r="I248" s="5" t="str">
        <f t="shared" si="7"/>
        <v>2024</v>
      </c>
      <c r="J248" s="12" t="str">
        <f>VLOOKUP(C248, Products!$A$1:$D$101, 2, FALSE)</f>
        <v>ComfortLiving Biography</v>
      </c>
      <c r="K248" s="5" t="str">
        <f>VLOOKUP(C248,Products!$A$1:$D$101,3,FALSE)</f>
        <v>Books</v>
      </c>
      <c r="L248" s="5" t="str">
        <f>VLOOKUP(B248,Customers!$A$1:$D$201,2,FALSE)</f>
        <v>Robert Gardner</v>
      </c>
      <c r="M248" s="5" t="str">
        <f>VLOOKUP(B248,Customers!$A$1:$D$201,3,FALSE)</f>
        <v>South America</v>
      </c>
    </row>
    <row r="249" spans="1:13">
      <c r="A249" s="5" t="s">
        <v>837</v>
      </c>
      <c r="B249" s="5" t="s">
        <v>34</v>
      </c>
      <c r="C249" s="5" t="s">
        <v>422</v>
      </c>
      <c r="D249" s="6">
        <v>45424.537268518521</v>
      </c>
      <c r="E249" s="5">
        <v>4</v>
      </c>
      <c r="F249" s="5">
        <v>176.48</v>
      </c>
      <c r="G249" s="5">
        <v>44.12</v>
      </c>
      <c r="H249" s="6" t="str">
        <f t="shared" si="6"/>
        <v>May</v>
      </c>
      <c r="I249" s="5" t="str">
        <f t="shared" si="7"/>
        <v>2024</v>
      </c>
      <c r="J249" s="12" t="str">
        <f>VLOOKUP(C249, Products!$A$1:$D$101, 2, FALSE)</f>
        <v>ComfortLiving Biography</v>
      </c>
      <c r="K249" s="5" t="str">
        <f>VLOOKUP(C249,Products!$A$1:$D$101,3,FALSE)</f>
        <v>Books</v>
      </c>
      <c r="L249" s="5" t="str">
        <f>VLOOKUP(B249,Customers!$A$1:$D$201,2,FALSE)</f>
        <v>Kevin May</v>
      </c>
      <c r="M249" s="5" t="str">
        <f>VLOOKUP(B249,Customers!$A$1:$D$201,3,FALSE)</f>
        <v>South America</v>
      </c>
    </row>
    <row r="250" spans="1:13">
      <c r="A250" s="5" t="s">
        <v>838</v>
      </c>
      <c r="B250" s="5" t="s">
        <v>348</v>
      </c>
      <c r="C250" s="5" t="s">
        <v>422</v>
      </c>
      <c r="D250" s="6">
        <v>45493.47415509259</v>
      </c>
      <c r="E250" s="5">
        <v>2</v>
      </c>
      <c r="F250" s="5">
        <v>88.24</v>
      </c>
      <c r="G250" s="5">
        <v>44.12</v>
      </c>
      <c r="H250" s="6" t="str">
        <f t="shared" si="6"/>
        <v>Jul</v>
      </c>
      <c r="I250" s="5" t="str">
        <f t="shared" si="7"/>
        <v>2024</v>
      </c>
      <c r="J250" s="12" t="str">
        <f>VLOOKUP(C250, Products!$A$1:$D$101, 2, FALSE)</f>
        <v>ComfortLiving Biography</v>
      </c>
      <c r="K250" s="5" t="str">
        <f>VLOOKUP(C250,Products!$A$1:$D$101,3,FALSE)</f>
        <v>Books</v>
      </c>
      <c r="L250" s="5" t="str">
        <f>VLOOKUP(B250,Customers!$A$1:$D$201,2,FALSE)</f>
        <v>Jennifer Shaw</v>
      </c>
      <c r="M250" s="5" t="str">
        <f>VLOOKUP(B250,Customers!$A$1:$D$201,3,FALSE)</f>
        <v>South America</v>
      </c>
    </row>
    <row r="251" spans="1:13">
      <c r="A251" s="5" t="s">
        <v>839</v>
      </c>
      <c r="B251" s="5" t="s">
        <v>198</v>
      </c>
      <c r="C251" s="5" t="s">
        <v>422</v>
      </c>
      <c r="D251" s="6">
        <v>45361.507407407407</v>
      </c>
      <c r="E251" s="5">
        <v>2</v>
      </c>
      <c r="F251" s="5">
        <v>88.24</v>
      </c>
      <c r="G251" s="5">
        <v>44.12</v>
      </c>
      <c r="H251" s="6" t="str">
        <f t="shared" si="6"/>
        <v>Mar</v>
      </c>
      <c r="I251" s="5" t="str">
        <f t="shared" si="7"/>
        <v>2024</v>
      </c>
      <c r="J251" s="12" t="str">
        <f>VLOOKUP(C251, Products!$A$1:$D$101, 2, FALSE)</f>
        <v>ComfortLiving Biography</v>
      </c>
      <c r="K251" s="5" t="str">
        <f>VLOOKUP(C251,Products!$A$1:$D$101,3,FALSE)</f>
        <v>Books</v>
      </c>
      <c r="L251" s="5" t="str">
        <f>VLOOKUP(B251,Customers!$A$1:$D$201,2,FALSE)</f>
        <v>Emily Trevino</v>
      </c>
      <c r="M251" s="5" t="str">
        <f>VLOOKUP(B251,Customers!$A$1:$D$201,3,FALSE)</f>
        <v>North America</v>
      </c>
    </row>
    <row r="252" spans="1:13">
      <c r="A252" s="5" t="s">
        <v>840</v>
      </c>
      <c r="B252" s="5" t="s">
        <v>232</v>
      </c>
      <c r="C252" s="5" t="s">
        <v>422</v>
      </c>
      <c r="D252" s="6">
        <v>45317.940775462957</v>
      </c>
      <c r="E252" s="5">
        <v>3</v>
      </c>
      <c r="F252" s="5">
        <v>132.36000000000001</v>
      </c>
      <c r="G252" s="5">
        <v>44.12</v>
      </c>
      <c r="H252" s="6" t="str">
        <f t="shared" si="6"/>
        <v>Jan</v>
      </c>
      <c r="I252" s="5" t="str">
        <f t="shared" si="7"/>
        <v>2024</v>
      </c>
      <c r="J252" s="12" t="str">
        <f>VLOOKUP(C252, Products!$A$1:$D$101, 2, FALSE)</f>
        <v>ComfortLiving Biography</v>
      </c>
      <c r="K252" s="5" t="str">
        <f>VLOOKUP(C252,Products!$A$1:$D$101,3,FALSE)</f>
        <v>Books</v>
      </c>
      <c r="L252" s="5" t="str">
        <f>VLOOKUP(B252,Customers!$A$1:$D$201,2,FALSE)</f>
        <v>Roger David</v>
      </c>
      <c r="M252" s="5" t="str">
        <f>VLOOKUP(B252,Customers!$A$1:$D$201,3,FALSE)</f>
        <v>Europe</v>
      </c>
    </row>
    <row r="253" spans="1:13">
      <c r="A253" s="5" t="s">
        <v>841</v>
      </c>
      <c r="B253" s="5" t="s">
        <v>282</v>
      </c>
      <c r="C253" s="5" t="s">
        <v>513</v>
      </c>
      <c r="D253" s="6">
        <v>45323.37363425926</v>
      </c>
      <c r="E253" s="5">
        <v>3</v>
      </c>
      <c r="F253" s="5">
        <v>195.48</v>
      </c>
      <c r="G253" s="5">
        <v>65.16</v>
      </c>
      <c r="H253" s="6" t="str">
        <f t="shared" si="6"/>
        <v>Feb</v>
      </c>
      <c r="I253" s="5" t="str">
        <f t="shared" si="7"/>
        <v>2024</v>
      </c>
      <c r="J253" s="12" t="str">
        <f>VLOOKUP(C253, Products!$A$1:$D$101, 2, FALSE)</f>
        <v>ComfortLiving Desk Lamp</v>
      </c>
      <c r="K253" s="5" t="str">
        <f>VLOOKUP(C253,Products!$A$1:$D$101,3,FALSE)</f>
        <v>Home Decor</v>
      </c>
      <c r="L253" s="5" t="str">
        <f>VLOOKUP(B253,Customers!$A$1:$D$201,2,FALSE)</f>
        <v>Kristen Holder</v>
      </c>
      <c r="M253" s="5" t="str">
        <f>VLOOKUP(B253,Customers!$A$1:$D$201,3,FALSE)</f>
        <v>Asia</v>
      </c>
    </row>
    <row r="254" spans="1:13">
      <c r="A254" s="5" t="s">
        <v>842</v>
      </c>
      <c r="B254" s="5" t="s">
        <v>102</v>
      </c>
      <c r="C254" s="5" t="s">
        <v>513</v>
      </c>
      <c r="D254" s="6">
        <v>45360.379282407397</v>
      </c>
      <c r="E254" s="5">
        <v>3</v>
      </c>
      <c r="F254" s="5">
        <v>195.48</v>
      </c>
      <c r="G254" s="5">
        <v>65.16</v>
      </c>
      <c r="H254" s="6" t="str">
        <f t="shared" si="6"/>
        <v>Mar</v>
      </c>
      <c r="I254" s="5" t="str">
        <f t="shared" si="7"/>
        <v>2024</v>
      </c>
      <c r="J254" s="12" t="str">
        <f>VLOOKUP(C254, Products!$A$1:$D$101, 2, FALSE)</f>
        <v>ComfortLiving Desk Lamp</v>
      </c>
      <c r="K254" s="5" t="str">
        <f>VLOOKUP(C254,Products!$A$1:$D$101,3,FALSE)</f>
        <v>Home Decor</v>
      </c>
      <c r="L254" s="5" t="str">
        <f>VLOOKUP(B254,Customers!$A$1:$D$201,2,FALSE)</f>
        <v>Beth Cardenas</v>
      </c>
      <c r="M254" s="5" t="str">
        <f>VLOOKUP(B254,Customers!$A$1:$D$201,3,FALSE)</f>
        <v>North America</v>
      </c>
    </row>
    <row r="255" spans="1:13">
      <c r="A255" s="5" t="s">
        <v>843</v>
      </c>
      <c r="B255" s="5" t="s">
        <v>304</v>
      </c>
      <c r="C255" s="5" t="s">
        <v>513</v>
      </c>
      <c r="D255" s="6">
        <v>45421.689780092587</v>
      </c>
      <c r="E255" s="5">
        <v>1</v>
      </c>
      <c r="F255" s="5">
        <v>65.16</v>
      </c>
      <c r="G255" s="5">
        <v>65.16</v>
      </c>
      <c r="H255" s="6" t="str">
        <f t="shared" si="6"/>
        <v>May</v>
      </c>
      <c r="I255" s="5" t="str">
        <f t="shared" si="7"/>
        <v>2024</v>
      </c>
      <c r="J255" s="12" t="str">
        <f>VLOOKUP(C255, Products!$A$1:$D$101, 2, FALSE)</f>
        <v>ComfortLiving Desk Lamp</v>
      </c>
      <c r="K255" s="5" t="str">
        <f>VLOOKUP(C255,Products!$A$1:$D$101,3,FALSE)</f>
        <v>Home Decor</v>
      </c>
      <c r="L255" s="5" t="str">
        <f>VLOOKUP(B255,Customers!$A$1:$D$201,2,FALSE)</f>
        <v>Hunter Fuller</v>
      </c>
      <c r="M255" s="5" t="str">
        <f>VLOOKUP(B255,Customers!$A$1:$D$201,3,FALSE)</f>
        <v>South America</v>
      </c>
    </row>
    <row r="256" spans="1:13">
      <c r="A256" s="5" t="s">
        <v>844</v>
      </c>
      <c r="B256" s="5" t="s">
        <v>314</v>
      </c>
      <c r="C256" s="5" t="s">
        <v>513</v>
      </c>
      <c r="D256" s="6">
        <v>45452.639236111107</v>
      </c>
      <c r="E256" s="5">
        <v>1</v>
      </c>
      <c r="F256" s="5">
        <v>65.16</v>
      </c>
      <c r="G256" s="5">
        <v>65.16</v>
      </c>
      <c r="H256" s="6" t="str">
        <f t="shared" si="6"/>
        <v>Jun</v>
      </c>
      <c r="I256" s="5" t="str">
        <f t="shared" si="7"/>
        <v>2024</v>
      </c>
      <c r="J256" s="12" t="str">
        <f>VLOOKUP(C256, Products!$A$1:$D$101, 2, FALSE)</f>
        <v>ComfortLiving Desk Lamp</v>
      </c>
      <c r="K256" s="5" t="str">
        <f>VLOOKUP(C256,Products!$A$1:$D$101,3,FALSE)</f>
        <v>Home Decor</v>
      </c>
      <c r="L256" s="5" t="str">
        <f>VLOOKUP(B256,Customers!$A$1:$D$201,2,FALSE)</f>
        <v>Justin Evans</v>
      </c>
      <c r="M256" s="5" t="str">
        <f>VLOOKUP(B256,Customers!$A$1:$D$201,3,FALSE)</f>
        <v>South America</v>
      </c>
    </row>
    <row r="257" spans="1:13">
      <c r="A257" s="5" t="s">
        <v>845</v>
      </c>
      <c r="B257" s="5" t="s">
        <v>272</v>
      </c>
      <c r="C257" s="5" t="s">
        <v>513</v>
      </c>
      <c r="D257" s="6">
        <v>45309.064097222217</v>
      </c>
      <c r="E257" s="5">
        <v>3</v>
      </c>
      <c r="F257" s="5">
        <v>195.48</v>
      </c>
      <c r="G257" s="5">
        <v>65.16</v>
      </c>
      <c r="H257" s="6" t="str">
        <f t="shared" si="6"/>
        <v>Jan</v>
      </c>
      <c r="I257" s="5" t="str">
        <f t="shared" si="7"/>
        <v>2024</v>
      </c>
      <c r="J257" s="12" t="str">
        <f>VLOOKUP(C257, Products!$A$1:$D$101, 2, FALSE)</f>
        <v>ComfortLiving Desk Lamp</v>
      </c>
      <c r="K257" s="5" t="str">
        <f>VLOOKUP(C257,Products!$A$1:$D$101,3,FALSE)</f>
        <v>Home Decor</v>
      </c>
      <c r="L257" s="5" t="str">
        <f>VLOOKUP(B257,Customers!$A$1:$D$201,2,FALSE)</f>
        <v>Scott Wilson</v>
      </c>
      <c r="M257" s="5" t="str">
        <f>VLOOKUP(B257,Customers!$A$1:$D$201,3,FALSE)</f>
        <v>North America</v>
      </c>
    </row>
    <row r="258" spans="1:13">
      <c r="A258" s="5" t="s">
        <v>846</v>
      </c>
      <c r="B258" s="5" t="s">
        <v>242</v>
      </c>
      <c r="C258" s="5" t="s">
        <v>513</v>
      </c>
      <c r="D258" s="6">
        <v>45538.153425925928</v>
      </c>
      <c r="E258" s="5">
        <v>4</v>
      </c>
      <c r="F258" s="5">
        <v>260.64</v>
      </c>
      <c r="G258" s="5">
        <v>65.16</v>
      </c>
      <c r="H258" s="6" t="str">
        <f t="shared" ref="H258:H321" si="8">TEXT(D258,"mmm")</f>
        <v>Sep</v>
      </c>
      <c r="I258" s="5" t="str">
        <f t="shared" ref="I258:I321" si="9">TEXT(D258, "yyyy")</f>
        <v>2024</v>
      </c>
      <c r="J258" s="12" t="str">
        <f>VLOOKUP(C258, Products!$A$1:$D$101, 2, FALSE)</f>
        <v>ComfortLiving Desk Lamp</v>
      </c>
      <c r="K258" s="5" t="str">
        <f>VLOOKUP(C258,Products!$A$1:$D$101,3,FALSE)</f>
        <v>Home Decor</v>
      </c>
      <c r="L258" s="5" t="str">
        <f>VLOOKUP(B258,Customers!$A$1:$D$201,2,FALSE)</f>
        <v>James Martinez</v>
      </c>
      <c r="M258" s="5" t="str">
        <f>VLOOKUP(B258,Customers!$A$1:$D$201,3,FALSE)</f>
        <v>North America</v>
      </c>
    </row>
    <row r="259" spans="1:13">
      <c r="A259" s="5" t="s">
        <v>847</v>
      </c>
      <c r="B259" s="5" t="s">
        <v>324</v>
      </c>
      <c r="C259" s="5" t="s">
        <v>513</v>
      </c>
      <c r="D259" s="6">
        <v>45416.860324074078</v>
      </c>
      <c r="E259" s="5">
        <v>2</v>
      </c>
      <c r="F259" s="5">
        <v>130.32</v>
      </c>
      <c r="G259" s="5">
        <v>65.16</v>
      </c>
      <c r="H259" s="6" t="str">
        <f t="shared" si="8"/>
        <v>May</v>
      </c>
      <c r="I259" s="5" t="str">
        <f t="shared" si="9"/>
        <v>2024</v>
      </c>
      <c r="J259" s="12" t="str">
        <f>VLOOKUP(C259, Products!$A$1:$D$101, 2, FALSE)</f>
        <v>ComfortLiving Desk Lamp</v>
      </c>
      <c r="K259" s="5" t="str">
        <f>VLOOKUP(C259,Products!$A$1:$D$101,3,FALSE)</f>
        <v>Home Decor</v>
      </c>
      <c r="L259" s="5" t="str">
        <f>VLOOKUP(B259,Customers!$A$1:$D$201,2,FALSE)</f>
        <v>Miguel Wong</v>
      </c>
      <c r="M259" s="5" t="str">
        <f>VLOOKUP(B259,Customers!$A$1:$D$201,3,FALSE)</f>
        <v>North America</v>
      </c>
    </row>
    <row r="260" spans="1:13">
      <c r="A260" s="5" t="s">
        <v>848</v>
      </c>
      <c r="B260" s="5" t="s">
        <v>360</v>
      </c>
      <c r="C260" s="5" t="s">
        <v>513</v>
      </c>
      <c r="D260" s="6">
        <v>45569.054189814808</v>
      </c>
      <c r="E260" s="5">
        <v>4</v>
      </c>
      <c r="F260" s="5">
        <v>260.64</v>
      </c>
      <c r="G260" s="5">
        <v>65.16</v>
      </c>
      <c r="H260" s="6" t="str">
        <f t="shared" si="8"/>
        <v>Oct</v>
      </c>
      <c r="I260" s="5" t="str">
        <f t="shared" si="9"/>
        <v>2024</v>
      </c>
      <c r="J260" s="12" t="str">
        <f>VLOOKUP(C260, Products!$A$1:$D$101, 2, FALSE)</f>
        <v>ComfortLiving Desk Lamp</v>
      </c>
      <c r="K260" s="5" t="str">
        <f>VLOOKUP(C260,Products!$A$1:$D$101,3,FALSE)</f>
        <v>Home Decor</v>
      </c>
      <c r="L260" s="5" t="str">
        <f>VLOOKUP(B260,Customers!$A$1:$D$201,2,FALSE)</f>
        <v>Matthew Johnson</v>
      </c>
      <c r="M260" s="5" t="str">
        <f>VLOOKUP(B260,Customers!$A$1:$D$201,3,FALSE)</f>
        <v>Asia</v>
      </c>
    </row>
    <row r="261" spans="1:13">
      <c r="A261" s="5" t="s">
        <v>849</v>
      </c>
      <c r="B261" s="5" t="s">
        <v>96</v>
      </c>
      <c r="C261" s="5" t="s">
        <v>513</v>
      </c>
      <c r="D261" s="6">
        <v>45554.600104166668</v>
      </c>
      <c r="E261" s="5">
        <v>2</v>
      </c>
      <c r="F261" s="5">
        <v>130.32</v>
      </c>
      <c r="G261" s="5">
        <v>65.16</v>
      </c>
      <c r="H261" s="6" t="str">
        <f t="shared" si="8"/>
        <v>Sep</v>
      </c>
      <c r="I261" s="5" t="str">
        <f t="shared" si="9"/>
        <v>2024</v>
      </c>
      <c r="J261" s="12" t="str">
        <f>VLOOKUP(C261, Products!$A$1:$D$101, 2, FALSE)</f>
        <v>ComfortLiving Desk Lamp</v>
      </c>
      <c r="K261" s="5" t="str">
        <f>VLOOKUP(C261,Products!$A$1:$D$101,3,FALSE)</f>
        <v>Home Decor</v>
      </c>
      <c r="L261" s="5" t="str">
        <f>VLOOKUP(B261,Customers!$A$1:$D$201,2,FALSE)</f>
        <v>Sandy Short MD</v>
      </c>
      <c r="M261" s="5" t="str">
        <f>VLOOKUP(B261,Customers!$A$1:$D$201,3,FALSE)</f>
        <v>Asia</v>
      </c>
    </row>
    <row r="262" spans="1:13">
      <c r="A262" s="5" t="s">
        <v>850</v>
      </c>
      <c r="B262" s="5" t="s">
        <v>162</v>
      </c>
      <c r="C262" s="5" t="s">
        <v>513</v>
      </c>
      <c r="D262" s="6">
        <v>45343.181562500002</v>
      </c>
      <c r="E262" s="5">
        <v>3</v>
      </c>
      <c r="F262" s="5">
        <v>195.48</v>
      </c>
      <c r="G262" s="5">
        <v>65.16</v>
      </c>
      <c r="H262" s="6" t="str">
        <f t="shared" si="8"/>
        <v>Feb</v>
      </c>
      <c r="I262" s="5" t="str">
        <f t="shared" si="9"/>
        <v>2024</v>
      </c>
      <c r="J262" s="12" t="str">
        <f>VLOOKUP(C262, Products!$A$1:$D$101, 2, FALSE)</f>
        <v>ComfortLiving Desk Lamp</v>
      </c>
      <c r="K262" s="5" t="str">
        <f>VLOOKUP(C262,Products!$A$1:$D$101,3,FALSE)</f>
        <v>Home Decor</v>
      </c>
      <c r="L262" s="5" t="str">
        <f>VLOOKUP(B262,Customers!$A$1:$D$201,2,FALSE)</f>
        <v>Emily Roberts</v>
      </c>
      <c r="M262" s="5" t="str">
        <f>VLOOKUP(B262,Customers!$A$1:$D$201,3,FALSE)</f>
        <v>South America</v>
      </c>
    </row>
    <row r="263" spans="1:13">
      <c r="A263" s="5" t="s">
        <v>851</v>
      </c>
      <c r="B263" s="5" t="s">
        <v>258</v>
      </c>
      <c r="C263" s="5" t="s">
        <v>565</v>
      </c>
      <c r="D263" s="6">
        <v>45381.887291666673</v>
      </c>
      <c r="E263" s="5">
        <v>2</v>
      </c>
      <c r="F263" s="5">
        <v>881.4</v>
      </c>
      <c r="G263" s="5">
        <v>440.7</v>
      </c>
      <c r="H263" s="6" t="str">
        <f t="shared" si="8"/>
        <v>Mar</v>
      </c>
      <c r="I263" s="5" t="str">
        <f t="shared" si="9"/>
        <v>2024</v>
      </c>
      <c r="J263" s="12" t="str">
        <f>VLOOKUP(C263, Products!$A$1:$D$101, 2, FALSE)</f>
        <v>SoundWave Novel</v>
      </c>
      <c r="K263" s="5" t="str">
        <f>VLOOKUP(C263,Products!$A$1:$D$101,3,FALSE)</f>
        <v>Books</v>
      </c>
      <c r="L263" s="5" t="str">
        <f>VLOOKUP(B263,Customers!$A$1:$D$201,2,FALSE)</f>
        <v>Lindsay Perez</v>
      </c>
      <c r="M263" s="5" t="str">
        <f>VLOOKUP(B263,Customers!$A$1:$D$201,3,FALSE)</f>
        <v>Europe</v>
      </c>
    </row>
    <row r="264" spans="1:13">
      <c r="A264" s="5" t="s">
        <v>852</v>
      </c>
      <c r="B264" s="5" t="s">
        <v>52</v>
      </c>
      <c r="C264" s="5" t="s">
        <v>565</v>
      </c>
      <c r="D264" s="6">
        <v>45304.033564814818</v>
      </c>
      <c r="E264" s="5">
        <v>4</v>
      </c>
      <c r="F264" s="5">
        <v>1762.8</v>
      </c>
      <c r="G264" s="5">
        <v>440.7</v>
      </c>
      <c r="H264" s="6" t="str">
        <f t="shared" si="8"/>
        <v>Jan</v>
      </c>
      <c r="I264" s="5" t="str">
        <f t="shared" si="9"/>
        <v>2024</v>
      </c>
      <c r="J264" s="12" t="str">
        <f>VLOOKUP(C264, Products!$A$1:$D$101, 2, FALSE)</f>
        <v>SoundWave Novel</v>
      </c>
      <c r="K264" s="5" t="str">
        <f>VLOOKUP(C264,Products!$A$1:$D$101,3,FALSE)</f>
        <v>Books</v>
      </c>
      <c r="L264" s="5" t="str">
        <f>VLOOKUP(B264,Customers!$A$1:$D$201,2,FALSE)</f>
        <v>Robert Blanchard</v>
      </c>
      <c r="M264" s="5" t="str">
        <f>VLOOKUP(B264,Customers!$A$1:$D$201,3,FALSE)</f>
        <v>Asia</v>
      </c>
    </row>
    <row r="265" spans="1:13">
      <c r="A265" s="5" t="s">
        <v>853</v>
      </c>
      <c r="B265" s="5" t="s">
        <v>92</v>
      </c>
      <c r="C265" s="5" t="s">
        <v>565</v>
      </c>
      <c r="D265" s="6">
        <v>45453.490428240737</v>
      </c>
      <c r="E265" s="5">
        <v>4</v>
      </c>
      <c r="F265" s="5">
        <v>1762.8</v>
      </c>
      <c r="G265" s="5">
        <v>440.7</v>
      </c>
      <c r="H265" s="6" t="str">
        <f t="shared" si="8"/>
        <v>Jun</v>
      </c>
      <c r="I265" s="5" t="str">
        <f t="shared" si="9"/>
        <v>2024</v>
      </c>
      <c r="J265" s="12" t="str">
        <f>VLOOKUP(C265, Products!$A$1:$D$101, 2, FALSE)</f>
        <v>SoundWave Novel</v>
      </c>
      <c r="K265" s="5" t="str">
        <f>VLOOKUP(C265,Products!$A$1:$D$101,3,FALSE)</f>
        <v>Books</v>
      </c>
      <c r="L265" s="5" t="str">
        <f>VLOOKUP(B265,Customers!$A$1:$D$201,2,FALSE)</f>
        <v>Lindsey Deleon</v>
      </c>
      <c r="M265" s="5" t="str">
        <f>VLOOKUP(B265,Customers!$A$1:$D$201,3,FALSE)</f>
        <v>Europe</v>
      </c>
    </row>
    <row r="266" spans="1:13">
      <c r="A266" s="5" t="s">
        <v>854</v>
      </c>
      <c r="B266" s="5" t="s">
        <v>124</v>
      </c>
      <c r="C266" s="5" t="s">
        <v>565</v>
      </c>
      <c r="D266" s="6">
        <v>45504.898969907408</v>
      </c>
      <c r="E266" s="5">
        <v>4</v>
      </c>
      <c r="F266" s="5">
        <v>1762.8</v>
      </c>
      <c r="G266" s="5">
        <v>440.7</v>
      </c>
      <c r="H266" s="6" t="str">
        <f t="shared" si="8"/>
        <v>Jul</v>
      </c>
      <c r="I266" s="5" t="str">
        <f t="shared" si="9"/>
        <v>2024</v>
      </c>
      <c r="J266" s="12" t="str">
        <f>VLOOKUP(C266, Products!$A$1:$D$101, 2, FALSE)</f>
        <v>SoundWave Novel</v>
      </c>
      <c r="K266" s="5" t="str">
        <f>VLOOKUP(C266,Products!$A$1:$D$101,3,FALSE)</f>
        <v>Books</v>
      </c>
      <c r="L266" s="5" t="str">
        <f>VLOOKUP(B266,Customers!$A$1:$D$201,2,FALSE)</f>
        <v>Elizabeth Nguyen</v>
      </c>
      <c r="M266" s="5" t="str">
        <f>VLOOKUP(B266,Customers!$A$1:$D$201,3,FALSE)</f>
        <v>Europe</v>
      </c>
    </row>
    <row r="267" spans="1:13">
      <c r="A267" s="5" t="s">
        <v>855</v>
      </c>
      <c r="B267" s="5" t="s">
        <v>262</v>
      </c>
      <c r="C267" s="5" t="s">
        <v>565</v>
      </c>
      <c r="D267" s="6">
        <v>45624.793032407397</v>
      </c>
      <c r="E267" s="5">
        <v>4</v>
      </c>
      <c r="F267" s="5">
        <v>1762.8</v>
      </c>
      <c r="G267" s="5">
        <v>440.7</v>
      </c>
      <c r="H267" s="6" t="str">
        <f t="shared" si="8"/>
        <v>Nov</v>
      </c>
      <c r="I267" s="5" t="str">
        <f t="shared" si="9"/>
        <v>2024</v>
      </c>
      <c r="J267" s="12" t="str">
        <f>VLOOKUP(C267, Products!$A$1:$D$101, 2, FALSE)</f>
        <v>SoundWave Novel</v>
      </c>
      <c r="K267" s="5" t="str">
        <f>VLOOKUP(C267,Products!$A$1:$D$101,3,FALSE)</f>
        <v>Books</v>
      </c>
      <c r="L267" s="5" t="str">
        <f>VLOOKUP(B267,Customers!$A$1:$D$201,2,FALSE)</f>
        <v>Caitlin Brown</v>
      </c>
      <c r="M267" s="5" t="str">
        <f>VLOOKUP(B267,Customers!$A$1:$D$201,3,FALSE)</f>
        <v>South America</v>
      </c>
    </row>
    <row r="268" spans="1:13">
      <c r="A268" s="5" t="s">
        <v>856</v>
      </c>
      <c r="B268" s="5" t="s">
        <v>340</v>
      </c>
      <c r="C268" s="5" t="s">
        <v>565</v>
      </c>
      <c r="D268" s="6">
        <v>45513.37395833333</v>
      </c>
      <c r="E268" s="5">
        <v>4</v>
      </c>
      <c r="F268" s="5">
        <v>1762.8</v>
      </c>
      <c r="G268" s="5">
        <v>440.7</v>
      </c>
      <c r="H268" s="6" t="str">
        <f t="shared" si="8"/>
        <v>Aug</v>
      </c>
      <c r="I268" s="5" t="str">
        <f t="shared" si="9"/>
        <v>2024</v>
      </c>
      <c r="J268" s="12" t="str">
        <f>VLOOKUP(C268, Products!$A$1:$D$101, 2, FALSE)</f>
        <v>SoundWave Novel</v>
      </c>
      <c r="K268" s="5" t="str">
        <f>VLOOKUP(C268,Products!$A$1:$D$101,3,FALSE)</f>
        <v>Books</v>
      </c>
      <c r="L268" s="5" t="str">
        <f>VLOOKUP(B268,Customers!$A$1:$D$201,2,FALSE)</f>
        <v>Juan Mcdaniel</v>
      </c>
      <c r="M268" s="5" t="str">
        <f>VLOOKUP(B268,Customers!$A$1:$D$201,3,FALSE)</f>
        <v>South America</v>
      </c>
    </row>
    <row r="269" spans="1:13">
      <c r="A269" s="5" t="s">
        <v>857</v>
      </c>
      <c r="B269" s="5" t="s">
        <v>352</v>
      </c>
      <c r="C269" s="5" t="s">
        <v>565</v>
      </c>
      <c r="D269" s="6">
        <v>45304.480219907397</v>
      </c>
      <c r="E269" s="5">
        <v>3</v>
      </c>
      <c r="F269" s="5">
        <v>1322.1</v>
      </c>
      <c r="G269" s="5">
        <v>440.7</v>
      </c>
      <c r="H269" s="6" t="str">
        <f t="shared" si="8"/>
        <v>Jan</v>
      </c>
      <c r="I269" s="5" t="str">
        <f t="shared" si="9"/>
        <v>2024</v>
      </c>
      <c r="J269" s="12" t="str">
        <f>VLOOKUP(C269, Products!$A$1:$D$101, 2, FALSE)</f>
        <v>SoundWave Novel</v>
      </c>
      <c r="K269" s="5" t="str">
        <f>VLOOKUP(C269,Products!$A$1:$D$101,3,FALSE)</f>
        <v>Books</v>
      </c>
      <c r="L269" s="5" t="str">
        <f>VLOOKUP(B269,Customers!$A$1:$D$201,2,FALSE)</f>
        <v>Michael Cowan</v>
      </c>
      <c r="M269" s="5" t="str">
        <f>VLOOKUP(B269,Customers!$A$1:$D$201,3,FALSE)</f>
        <v>South America</v>
      </c>
    </row>
    <row r="270" spans="1:13">
      <c r="A270" s="5" t="s">
        <v>858</v>
      </c>
      <c r="B270" s="5" t="s">
        <v>20</v>
      </c>
      <c r="C270" s="5" t="s">
        <v>565</v>
      </c>
      <c r="D270" s="6">
        <v>45572.171932870369</v>
      </c>
      <c r="E270" s="5">
        <v>3</v>
      </c>
      <c r="F270" s="5">
        <v>1322.1</v>
      </c>
      <c r="G270" s="5">
        <v>440.7</v>
      </c>
      <c r="H270" s="6" t="str">
        <f t="shared" si="8"/>
        <v>Oct</v>
      </c>
      <c r="I270" s="5" t="str">
        <f t="shared" si="9"/>
        <v>2024</v>
      </c>
      <c r="J270" s="12" t="str">
        <f>VLOOKUP(C270, Products!$A$1:$D$101, 2, FALSE)</f>
        <v>SoundWave Novel</v>
      </c>
      <c r="K270" s="5" t="str">
        <f>VLOOKUP(C270,Products!$A$1:$D$101,3,FALSE)</f>
        <v>Books</v>
      </c>
      <c r="L270" s="5" t="str">
        <f>VLOOKUP(B270,Customers!$A$1:$D$201,2,FALSE)</f>
        <v>Brittany Palmer</v>
      </c>
      <c r="M270" s="5" t="str">
        <f>VLOOKUP(B270,Customers!$A$1:$D$201,3,FALSE)</f>
        <v>South America</v>
      </c>
    </row>
    <row r="271" spans="1:13">
      <c r="A271" s="5" t="s">
        <v>859</v>
      </c>
      <c r="B271" s="5" t="s">
        <v>196</v>
      </c>
      <c r="C271" s="5" t="s">
        <v>565</v>
      </c>
      <c r="D271" s="6">
        <v>45377.751307870371</v>
      </c>
      <c r="E271" s="5">
        <v>1</v>
      </c>
      <c r="F271" s="5">
        <v>440.7</v>
      </c>
      <c r="G271" s="5">
        <v>440.7</v>
      </c>
      <c r="H271" s="6" t="str">
        <f t="shared" si="8"/>
        <v>Mar</v>
      </c>
      <c r="I271" s="5" t="str">
        <f t="shared" si="9"/>
        <v>2024</v>
      </c>
      <c r="J271" s="12" t="str">
        <f>VLOOKUP(C271, Products!$A$1:$D$101, 2, FALSE)</f>
        <v>SoundWave Novel</v>
      </c>
      <c r="K271" s="5" t="str">
        <f>VLOOKUP(C271,Products!$A$1:$D$101,3,FALSE)</f>
        <v>Books</v>
      </c>
      <c r="L271" s="5" t="str">
        <f>VLOOKUP(B271,Customers!$A$1:$D$201,2,FALSE)</f>
        <v>Nancy Walker</v>
      </c>
      <c r="M271" s="5" t="str">
        <f>VLOOKUP(B271,Customers!$A$1:$D$201,3,FALSE)</f>
        <v>Asia</v>
      </c>
    </row>
    <row r="272" spans="1:13">
      <c r="A272" s="5" t="s">
        <v>860</v>
      </c>
      <c r="B272" s="5" t="s">
        <v>222</v>
      </c>
      <c r="C272" s="5" t="s">
        <v>506</v>
      </c>
      <c r="D272" s="6">
        <v>45623.236481481479</v>
      </c>
      <c r="E272" s="5">
        <v>2</v>
      </c>
      <c r="F272" s="5">
        <v>318.66000000000003</v>
      </c>
      <c r="G272" s="5">
        <v>159.33000000000001</v>
      </c>
      <c r="H272" s="6" t="str">
        <f t="shared" si="8"/>
        <v>Nov</v>
      </c>
      <c r="I272" s="5" t="str">
        <f t="shared" si="9"/>
        <v>2024</v>
      </c>
      <c r="J272" s="12" t="str">
        <f>VLOOKUP(C272, Products!$A$1:$D$101, 2, FALSE)</f>
        <v>ComfortLiving Cookware Set</v>
      </c>
      <c r="K272" s="5" t="str">
        <f>VLOOKUP(C272,Products!$A$1:$D$101,3,FALSE)</f>
        <v>Home Decor</v>
      </c>
      <c r="L272" s="5" t="str">
        <f>VLOOKUP(B272,Customers!$A$1:$D$201,2,FALSE)</f>
        <v>Amanda Mcguire</v>
      </c>
      <c r="M272" s="5" t="str">
        <f>VLOOKUP(B272,Customers!$A$1:$D$201,3,FALSE)</f>
        <v>Asia</v>
      </c>
    </row>
    <row r="273" spans="1:13">
      <c r="A273" s="5" t="s">
        <v>861</v>
      </c>
      <c r="B273" s="5" t="s">
        <v>282</v>
      </c>
      <c r="C273" s="5" t="s">
        <v>506</v>
      </c>
      <c r="D273" s="6">
        <v>45405.714895833327</v>
      </c>
      <c r="E273" s="5">
        <v>4</v>
      </c>
      <c r="F273" s="5">
        <v>637.32000000000005</v>
      </c>
      <c r="G273" s="5">
        <v>159.33000000000001</v>
      </c>
      <c r="H273" s="6" t="str">
        <f t="shared" si="8"/>
        <v>Apr</v>
      </c>
      <c r="I273" s="5" t="str">
        <f t="shared" si="9"/>
        <v>2024</v>
      </c>
      <c r="J273" s="12" t="str">
        <f>VLOOKUP(C273, Products!$A$1:$D$101, 2, FALSE)</f>
        <v>ComfortLiving Cookware Set</v>
      </c>
      <c r="K273" s="5" t="str">
        <f>VLOOKUP(C273,Products!$A$1:$D$101,3,FALSE)</f>
        <v>Home Decor</v>
      </c>
      <c r="L273" s="5" t="str">
        <f>VLOOKUP(B273,Customers!$A$1:$D$201,2,FALSE)</f>
        <v>Kristen Holder</v>
      </c>
      <c r="M273" s="5" t="str">
        <f>VLOOKUP(B273,Customers!$A$1:$D$201,3,FALSE)</f>
        <v>Asia</v>
      </c>
    </row>
    <row r="274" spans="1:13">
      <c r="A274" s="5" t="s">
        <v>862</v>
      </c>
      <c r="B274" s="5" t="s">
        <v>360</v>
      </c>
      <c r="C274" s="5" t="s">
        <v>506</v>
      </c>
      <c r="D274" s="6">
        <v>45560.855428240742</v>
      </c>
      <c r="E274" s="5">
        <v>3</v>
      </c>
      <c r="F274" s="5">
        <v>477.99</v>
      </c>
      <c r="G274" s="5">
        <v>159.33000000000001</v>
      </c>
      <c r="H274" s="6" t="str">
        <f t="shared" si="8"/>
        <v>Sep</v>
      </c>
      <c r="I274" s="5" t="str">
        <f t="shared" si="9"/>
        <v>2024</v>
      </c>
      <c r="J274" s="12" t="str">
        <f>VLOOKUP(C274, Products!$A$1:$D$101, 2, FALSE)</f>
        <v>ComfortLiving Cookware Set</v>
      </c>
      <c r="K274" s="5" t="str">
        <f>VLOOKUP(C274,Products!$A$1:$D$101,3,FALSE)</f>
        <v>Home Decor</v>
      </c>
      <c r="L274" s="5" t="str">
        <f>VLOOKUP(B274,Customers!$A$1:$D$201,2,FALSE)</f>
        <v>Matthew Johnson</v>
      </c>
      <c r="M274" s="5" t="str">
        <f>VLOOKUP(B274,Customers!$A$1:$D$201,3,FALSE)</f>
        <v>Asia</v>
      </c>
    </row>
    <row r="275" spans="1:13">
      <c r="A275" s="5" t="s">
        <v>863</v>
      </c>
      <c r="B275" s="5" t="s">
        <v>160</v>
      </c>
      <c r="C275" s="5" t="s">
        <v>506</v>
      </c>
      <c r="D275" s="6">
        <v>45343.466203703712</v>
      </c>
      <c r="E275" s="5">
        <v>4</v>
      </c>
      <c r="F275" s="5">
        <v>637.32000000000005</v>
      </c>
      <c r="G275" s="5">
        <v>159.33000000000001</v>
      </c>
      <c r="H275" s="6" t="str">
        <f t="shared" si="8"/>
        <v>Feb</v>
      </c>
      <c r="I275" s="5" t="str">
        <f t="shared" si="9"/>
        <v>2024</v>
      </c>
      <c r="J275" s="12" t="str">
        <f>VLOOKUP(C275, Products!$A$1:$D$101, 2, FALSE)</f>
        <v>ComfortLiving Cookware Set</v>
      </c>
      <c r="K275" s="5" t="str">
        <f>VLOOKUP(C275,Products!$A$1:$D$101,3,FALSE)</f>
        <v>Home Decor</v>
      </c>
      <c r="L275" s="5" t="str">
        <f>VLOOKUP(B275,Customers!$A$1:$D$201,2,FALSE)</f>
        <v>Misty Higgins</v>
      </c>
      <c r="M275" s="5" t="str">
        <f>VLOOKUP(B275,Customers!$A$1:$D$201,3,FALSE)</f>
        <v>Europe</v>
      </c>
    </row>
    <row r="276" spans="1:13">
      <c r="A276" s="5" t="s">
        <v>864</v>
      </c>
      <c r="B276" s="5" t="s">
        <v>102</v>
      </c>
      <c r="C276" s="5" t="s">
        <v>506</v>
      </c>
      <c r="D276" s="6">
        <v>45544.188657407409</v>
      </c>
      <c r="E276" s="5">
        <v>2</v>
      </c>
      <c r="F276" s="5">
        <v>318.66000000000003</v>
      </c>
      <c r="G276" s="5">
        <v>159.33000000000001</v>
      </c>
      <c r="H276" s="6" t="str">
        <f t="shared" si="8"/>
        <v>Sep</v>
      </c>
      <c r="I276" s="5" t="str">
        <f t="shared" si="9"/>
        <v>2024</v>
      </c>
      <c r="J276" s="12" t="str">
        <f>VLOOKUP(C276, Products!$A$1:$D$101, 2, FALSE)</f>
        <v>ComfortLiving Cookware Set</v>
      </c>
      <c r="K276" s="5" t="str">
        <f>VLOOKUP(C276,Products!$A$1:$D$101,3,FALSE)</f>
        <v>Home Decor</v>
      </c>
      <c r="L276" s="5" t="str">
        <f>VLOOKUP(B276,Customers!$A$1:$D$201,2,FALSE)</f>
        <v>Beth Cardenas</v>
      </c>
      <c r="M276" s="5" t="str">
        <f>VLOOKUP(B276,Customers!$A$1:$D$201,3,FALSE)</f>
        <v>North America</v>
      </c>
    </row>
    <row r="277" spans="1:13">
      <c r="A277" s="5" t="s">
        <v>865</v>
      </c>
      <c r="B277" s="5" t="s">
        <v>266</v>
      </c>
      <c r="C277" s="5" t="s">
        <v>506</v>
      </c>
      <c r="D277" s="6">
        <v>45438.339305555557</v>
      </c>
      <c r="E277" s="5">
        <v>2</v>
      </c>
      <c r="F277" s="5">
        <v>318.66000000000003</v>
      </c>
      <c r="G277" s="5">
        <v>159.33000000000001</v>
      </c>
      <c r="H277" s="6" t="str">
        <f t="shared" si="8"/>
        <v>May</v>
      </c>
      <c r="I277" s="5" t="str">
        <f t="shared" si="9"/>
        <v>2024</v>
      </c>
      <c r="J277" s="12" t="str">
        <f>VLOOKUP(C277, Products!$A$1:$D$101, 2, FALSE)</f>
        <v>ComfortLiving Cookware Set</v>
      </c>
      <c r="K277" s="5" t="str">
        <f>VLOOKUP(C277,Products!$A$1:$D$101,3,FALSE)</f>
        <v>Home Decor</v>
      </c>
      <c r="L277" s="5" t="str">
        <f>VLOOKUP(B277,Customers!$A$1:$D$201,2,FALSE)</f>
        <v>Henry Leach</v>
      </c>
      <c r="M277" s="5" t="str">
        <f>VLOOKUP(B277,Customers!$A$1:$D$201,3,FALSE)</f>
        <v>Asia</v>
      </c>
    </row>
    <row r="278" spans="1:13">
      <c r="A278" s="5" t="s">
        <v>866</v>
      </c>
      <c r="B278" s="5" t="s">
        <v>38</v>
      </c>
      <c r="C278" s="5" t="s">
        <v>506</v>
      </c>
      <c r="D278" s="6">
        <v>45308.772164351853</v>
      </c>
      <c r="E278" s="5">
        <v>2</v>
      </c>
      <c r="F278" s="5">
        <v>318.66000000000003</v>
      </c>
      <c r="G278" s="5">
        <v>159.33000000000001</v>
      </c>
      <c r="H278" s="6" t="str">
        <f t="shared" si="8"/>
        <v>Jan</v>
      </c>
      <c r="I278" s="5" t="str">
        <f t="shared" si="9"/>
        <v>2024</v>
      </c>
      <c r="J278" s="12" t="str">
        <f>VLOOKUP(C278, Products!$A$1:$D$101, 2, FALSE)</f>
        <v>ComfortLiving Cookware Set</v>
      </c>
      <c r="K278" s="5" t="str">
        <f>VLOOKUP(C278,Products!$A$1:$D$101,3,FALSE)</f>
        <v>Home Decor</v>
      </c>
      <c r="L278" s="5" t="str">
        <f>VLOOKUP(B278,Customers!$A$1:$D$201,2,FALSE)</f>
        <v>Deborah Wilcox</v>
      </c>
      <c r="M278" s="5" t="str">
        <f>VLOOKUP(B278,Customers!$A$1:$D$201,3,FALSE)</f>
        <v>Europe</v>
      </c>
    </row>
    <row r="279" spans="1:13">
      <c r="A279" s="5" t="s">
        <v>867</v>
      </c>
      <c r="B279" s="5" t="s">
        <v>54</v>
      </c>
      <c r="C279" s="5" t="s">
        <v>506</v>
      </c>
      <c r="D279" s="6">
        <v>45483.29446759259</v>
      </c>
      <c r="E279" s="5">
        <v>1</v>
      </c>
      <c r="F279" s="5">
        <v>159.33000000000001</v>
      </c>
      <c r="G279" s="5">
        <v>159.33000000000001</v>
      </c>
      <c r="H279" s="6" t="str">
        <f t="shared" si="8"/>
        <v>Jul</v>
      </c>
      <c r="I279" s="5" t="str">
        <f t="shared" si="9"/>
        <v>2024</v>
      </c>
      <c r="J279" s="12" t="str">
        <f>VLOOKUP(C279, Products!$A$1:$D$101, 2, FALSE)</f>
        <v>ComfortLiving Cookware Set</v>
      </c>
      <c r="K279" s="5" t="str">
        <f>VLOOKUP(C279,Products!$A$1:$D$101,3,FALSE)</f>
        <v>Home Decor</v>
      </c>
      <c r="L279" s="5" t="str">
        <f>VLOOKUP(B279,Customers!$A$1:$D$201,2,FALSE)</f>
        <v>Teresa Esparza</v>
      </c>
      <c r="M279" s="5" t="str">
        <f>VLOOKUP(B279,Customers!$A$1:$D$201,3,FALSE)</f>
        <v>Asia</v>
      </c>
    </row>
    <row r="280" spans="1:13">
      <c r="A280" s="5" t="s">
        <v>868</v>
      </c>
      <c r="B280" s="5" t="s">
        <v>328</v>
      </c>
      <c r="C280" s="5" t="s">
        <v>506</v>
      </c>
      <c r="D280" s="6">
        <v>45639.723078703697</v>
      </c>
      <c r="E280" s="5">
        <v>4</v>
      </c>
      <c r="F280" s="5">
        <v>637.32000000000005</v>
      </c>
      <c r="G280" s="5">
        <v>159.33000000000001</v>
      </c>
      <c r="H280" s="6" t="str">
        <f t="shared" si="8"/>
        <v>Dec</v>
      </c>
      <c r="I280" s="5" t="str">
        <f t="shared" si="9"/>
        <v>2024</v>
      </c>
      <c r="J280" s="12" t="str">
        <f>VLOOKUP(C280, Products!$A$1:$D$101, 2, FALSE)</f>
        <v>ComfortLiving Cookware Set</v>
      </c>
      <c r="K280" s="5" t="str">
        <f>VLOOKUP(C280,Products!$A$1:$D$101,3,FALSE)</f>
        <v>Home Decor</v>
      </c>
      <c r="L280" s="5" t="str">
        <f>VLOOKUP(B280,Customers!$A$1:$D$201,2,FALSE)</f>
        <v>Austin Miller</v>
      </c>
      <c r="M280" s="5" t="str">
        <f>VLOOKUP(B280,Customers!$A$1:$D$201,3,FALSE)</f>
        <v>Asia</v>
      </c>
    </row>
    <row r="281" spans="1:13">
      <c r="A281" s="5" t="s">
        <v>869</v>
      </c>
      <c r="B281" s="5" t="s">
        <v>400</v>
      </c>
      <c r="C281" s="5" t="s">
        <v>506</v>
      </c>
      <c r="D281" s="6">
        <v>45412.599398148152</v>
      </c>
      <c r="E281" s="5">
        <v>3</v>
      </c>
      <c r="F281" s="5">
        <v>477.99</v>
      </c>
      <c r="G281" s="5">
        <v>159.33000000000001</v>
      </c>
      <c r="H281" s="6" t="str">
        <f t="shared" si="8"/>
        <v>Apr</v>
      </c>
      <c r="I281" s="5" t="str">
        <f t="shared" si="9"/>
        <v>2024</v>
      </c>
      <c r="J281" s="12" t="str">
        <f>VLOOKUP(C281, Products!$A$1:$D$101, 2, FALSE)</f>
        <v>ComfortLiving Cookware Set</v>
      </c>
      <c r="K281" s="5" t="str">
        <f>VLOOKUP(C281,Products!$A$1:$D$101,3,FALSE)</f>
        <v>Home Decor</v>
      </c>
      <c r="L281" s="5" t="str">
        <f>VLOOKUP(B281,Customers!$A$1:$D$201,2,FALSE)</f>
        <v>Jeremy Mclaughlin</v>
      </c>
      <c r="M281" s="5" t="str">
        <f>VLOOKUP(B281,Customers!$A$1:$D$201,3,FALSE)</f>
        <v>South America</v>
      </c>
    </row>
    <row r="282" spans="1:13">
      <c r="A282" s="5" t="s">
        <v>870</v>
      </c>
      <c r="B282" s="5" t="s">
        <v>396</v>
      </c>
      <c r="C282" s="5" t="s">
        <v>541</v>
      </c>
      <c r="D282" s="6">
        <v>45334.132361111107</v>
      </c>
      <c r="E282" s="5">
        <v>3</v>
      </c>
      <c r="F282" s="5">
        <v>1341.69</v>
      </c>
      <c r="G282" s="5">
        <v>447.23</v>
      </c>
      <c r="H282" s="6" t="str">
        <f t="shared" si="8"/>
        <v>Feb</v>
      </c>
      <c r="I282" s="5" t="str">
        <f t="shared" si="9"/>
        <v>2024</v>
      </c>
      <c r="J282" s="12" t="str">
        <f>VLOOKUP(C282, Products!$A$1:$D$101, 2, FALSE)</f>
        <v>TechPro Novel</v>
      </c>
      <c r="K282" s="5" t="str">
        <f>VLOOKUP(C282,Products!$A$1:$D$101,3,FALSE)</f>
        <v>Books</v>
      </c>
      <c r="L282" s="5" t="str">
        <f>VLOOKUP(B282,Customers!$A$1:$D$201,2,FALSE)</f>
        <v>Douglas Torres</v>
      </c>
      <c r="M282" s="5" t="str">
        <f>VLOOKUP(B282,Customers!$A$1:$D$201,3,FALSE)</f>
        <v>Asia</v>
      </c>
    </row>
    <row r="283" spans="1:13">
      <c r="A283" s="5" t="s">
        <v>871</v>
      </c>
      <c r="B283" s="5" t="s">
        <v>128</v>
      </c>
      <c r="C283" s="5" t="s">
        <v>541</v>
      </c>
      <c r="D283" s="6">
        <v>45589.007418981477</v>
      </c>
      <c r="E283" s="5">
        <v>1</v>
      </c>
      <c r="F283" s="5">
        <v>447.23</v>
      </c>
      <c r="G283" s="5">
        <v>447.23</v>
      </c>
      <c r="H283" s="6" t="str">
        <f t="shared" si="8"/>
        <v>Oct</v>
      </c>
      <c r="I283" s="5" t="str">
        <f t="shared" si="9"/>
        <v>2024</v>
      </c>
      <c r="J283" s="12" t="str">
        <f>VLOOKUP(C283, Products!$A$1:$D$101, 2, FALSE)</f>
        <v>TechPro Novel</v>
      </c>
      <c r="K283" s="5" t="str">
        <f>VLOOKUP(C283,Products!$A$1:$D$101,3,FALSE)</f>
        <v>Books</v>
      </c>
      <c r="L283" s="5" t="str">
        <f>VLOOKUP(B283,Customers!$A$1:$D$201,2,FALSE)</f>
        <v>Mrs. Kimberly Wright</v>
      </c>
      <c r="M283" s="5" t="str">
        <f>VLOOKUP(B283,Customers!$A$1:$D$201,3,FALSE)</f>
        <v>North America</v>
      </c>
    </row>
    <row r="284" spans="1:13">
      <c r="A284" s="5" t="s">
        <v>872</v>
      </c>
      <c r="B284" s="5" t="s">
        <v>174</v>
      </c>
      <c r="C284" s="5" t="s">
        <v>541</v>
      </c>
      <c r="D284" s="6">
        <v>45626.299861111111</v>
      </c>
      <c r="E284" s="5">
        <v>3</v>
      </c>
      <c r="F284" s="5">
        <v>1341.69</v>
      </c>
      <c r="G284" s="5">
        <v>447.23</v>
      </c>
      <c r="H284" s="6" t="str">
        <f t="shared" si="8"/>
        <v>Nov</v>
      </c>
      <c r="I284" s="5" t="str">
        <f t="shared" si="9"/>
        <v>2024</v>
      </c>
      <c r="J284" s="12" t="str">
        <f>VLOOKUP(C284, Products!$A$1:$D$101, 2, FALSE)</f>
        <v>TechPro Novel</v>
      </c>
      <c r="K284" s="5" t="str">
        <f>VLOOKUP(C284,Products!$A$1:$D$101,3,FALSE)</f>
        <v>Books</v>
      </c>
      <c r="L284" s="5" t="str">
        <f>VLOOKUP(B284,Customers!$A$1:$D$201,2,FALSE)</f>
        <v>Aimee Taylor</v>
      </c>
      <c r="M284" s="5" t="str">
        <f>VLOOKUP(B284,Customers!$A$1:$D$201,3,FALSE)</f>
        <v>South America</v>
      </c>
    </row>
    <row r="285" spans="1:13">
      <c r="A285" s="5" t="s">
        <v>873</v>
      </c>
      <c r="B285" s="5" t="s">
        <v>172</v>
      </c>
      <c r="C285" s="5" t="s">
        <v>541</v>
      </c>
      <c r="D285" s="6">
        <v>45604.751493055563</v>
      </c>
      <c r="E285" s="5">
        <v>1</v>
      </c>
      <c r="F285" s="5">
        <v>447.23</v>
      </c>
      <c r="G285" s="5">
        <v>447.23</v>
      </c>
      <c r="H285" s="6" t="str">
        <f t="shared" si="8"/>
        <v>Nov</v>
      </c>
      <c r="I285" s="5" t="str">
        <f t="shared" si="9"/>
        <v>2024</v>
      </c>
      <c r="J285" s="12" t="str">
        <f>VLOOKUP(C285, Products!$A$1:$D$101, 2, FALSE)</f>
        <v>TechPro Novel</v>
      </c>
      <c r="K285" s="5" t="str">
        <f>VLOOKUP(C285,Products!$A$1:$D$101,3,FALSE)</f>
        <v>Books</v>
      </c>
      <c r="L285" s="5" t="str">
        <f>VLOOKUP(B285,Customers!$A$1:$D$201,2,FALSE)</f>
        <v>Kimberly Turner</v>
      </c>
      <c r="M285" s="5" t="str">
        <f>VLOOKUP(B285,Customers!$A$1:$D$201,3,FALSE)</f>
        <v>Europe</v>
      </c>
    </row>
    <row r="286" spans="1:13">
      <c r="A286" s="5" t="s">
        <v>874</v>
      </c>
      <c r="B286" s="5" t="s">
        <v>330</v>
      </c>
      <c r="C286" s="5" t="s">
        <v>541</v>
      </c>
      <c r="D286" s="6">
        <v>45298.410555555558</v>
      </c>
      <c r="E286" s="5">
        <v>1</v>
      </c>
      <c r="F286" s="5">
        <v>447.23</v>
      </c>
      <c r="G286" s="5">
        <v>447.23</v>
      </c>
      <c r="H286" s="6" t="str">
        <f t="shared" si="8"/>
        <v>Jan</v>
      </c>
      <c r="I286" s="5" t="str">
        <f t="shared" si="9"/>
        <v>2024</v>
      </c>
      <c r="J286" s="12" t="str">
        <f>VLOOKUP(C286, Products!$A$1:$D$101, 2, FALSE)</f>
        <v>TechPro Novel</v>
      </c>
      <c r="K286" s="5" t="str">
        <f>VLOOKUP(C286,Products!$A$1:$D$101,3,FALSE)</f>
        <v>Books</v>
      </c>
      <c r="L286" s="5" t="str">
        <f>VLOOKUP(B286,Customers!$A$1:$D$201,2,FALSE)</f>
        <v>Jodi Cook</v>
      </c>
      <c r="M286" s="5" t="str">
        <f>VLOOKUP(B286,Customers!$A$1:$D$201,3,FALSE)</f>
        <v>North America</v>
      </c>
    </row>
    <row r="287" spans="1:13">
      <c r="A287" s="5" t="s">
        <v>875</v>
      </c>
      <c r="B287" s="5" t="s">
        <v>340</v>
      </c>
      <c r="C287" s="5" t="s">
        <v>541</v>
      </c>
      <c r="D287" s="6">
        <v>45652.282083333332</v>
      </c>
      <c r="E287" s="5">
        <v>4</v>
      </c>
      <c r="F287" s="5">
        <v>1788.92</v>
      </c>
      <c r="G287" s="5">
        <v>447.23</v>
      </c>
      <c r="H287" s="6" t="str">
        <f t="shared" si="8"/>
        <v>Dec</v>
      </c>
      <c r="I287" s="5" t="str">
        <f t="shared" si="9"/>
        <v>2024</v>
      </c>
      <c r="J287" s="12" t="str">
        <f>VLOOKUP(C287, Products!$A$1:$D$101, 2, FALSE)</f>
        <v>TechPro Novel</v>
      </c>
      <c r="K287" s="5" t="str">
        <f>VLOOKUP(C287,Products!$A$1:$D$101,3,FALSE)</f>
        <v>Books</v>
      </c>
      <c r="L287" s="5" t="str">
        <f>VLOOKUP(B287,Customers!$A$1:$D$201,2,FALSE)</f>
        <v>Juan Mcdaniel</v>
      </c>
      <c r="M287" s="5" t="str">
        <f>VLOOKUP(B287,Customers!$A$1:$D$201,3,FALSE)</f>
        <v>South America</v>
      </c>
    </row>
    <row r="288" spans="1:13">
      <c r="A288" s="5" t="s">
        <v>876</v>
      </c>
      <c r="B288" s="5" t="s">
        <v>288</v>
      </c>
      <c r="C288" s="5" t="s">
        <v>541</v>
      </c>
      <c r="D288" s="6">
        <v>45564.543912037043</v>
      </c>
      <c r="E288" s="5">
        <v>2</v>
      </c>
      <c r="F288" s="5">
        <v>894.46</v>
      </c>
      <c r="G288" s="5">
        <v>447.23</v>
      </c>
      <c r="H288" s="6" t="str">
        <f t="shared" si="8"/>
        <v>Sep</v>
      </c>
      <c r="I288" s="5" t="str">
        <f t="shared" si="9"/>
        <v>2024</v>
      </c>
      <c r="J288" s="12" t="str">
        <f>VLOOKUP(C288, Products!$A$1:$D$101, 2, FALSE)</f>
        <v>TechPro Novel</v>
      </c>
      <c r="K288" s="5" t="str">
        <f>VLOOKUP(C288,Products!$A$1:$D$101,3,FALSE)</f>
        <v>Books</v>
      </c>
      <c r="L288" s="5" t="str">
        <f>VLOOKUP(B288,Customers!$A$1:$D$201,2,FALSE)</f>
        <v>Ricky Gutierrez</v>
      </c>
      <c r="M288" s="5" t="str">
        <f>VLOOKUP(B288,Customers!$A$1:$D$201,3,FALSE)</f>
        <v>North America</v>
      </c>
    </row>
    <row r="289" spans="1:13">
      <c r="A289" s="5" t="s">
        <v>877</v>
      </c>
      <c r="B289" s="5" t="s">
        <v>24</v>
      </c>
      <c r="C289" s="5" t="s">
        <v>541</v>
      </c>
      <c r="D289" s="6">
        <v>45505.597256944442</v>
      </c>
      <c r="E289" s="5">
        <v>1</v>
      </c>
      <c r="F289" s="5">
        <v>447.23</v>
      </c>
      <c r="G289" s="5">
        <v>447.23</v>
      </c>
      <c r="H289" s="6" t="str">
        <f t="shared" si="8"/>
        <v>Aug</v>
      </c>
      <c r="I289" s="5" t="str">
        <f t="shared" si="9"/>
        <v>2024</v>
      </c>
      <c r="J289" s="12" t="str">
        <f>VLOOKUP(C289, Products!$A$1:$D$101, 2, FALSE)</f>
        <v>TechPro Novel</v>
      </c>
      <c r="K289" s="5" t="str">
        <f>VLOOKUP(C289,Products!$A$1:$D$101,3,FALSE)</f>
        <v>Books</v>
      </c>
      <c r="L289" s="5" t="str">
        <f>VLOOKUP(B289,Customers!$A$1:$D$201,2,FALSE)</f>
        <v>David Li</v>
      </c>
      <c r="M289" s="5" t="str">
        <f>VLOOKUP(B289,Customers!$A$1:$D$201,3,FALSE)</f>
        <v>North America</v>
      </c>
    </row>
    <row r="290" spans="1:13">
      <c r="A290" s="5" t="s">
        <v>878</v>
      </c>
      <c r="B290" s="5" t="s">
        <v>80</v>
      </c>
      <c r="C290" s="5" t="s">
        <v>541</v>
      </c>
      <c r="D290" s="6">
        <v>45565.708715277768</v>
      </c>
      <c r="E290" s="5">
        <v>3</v>
      </c>
      <c r="F290" s="5">
        <v>1341.69</v>
      </c>
      <c r="G290" s="5">
        <v>447.23</v>
      </c>
      <c r="H290" s="6" t="str">
        <f t="shared" si="8"/>
        <v>Sep</v>
      </c>
      <c r="I290" s="5" t="str">
        <f t="shared" si="9"/>
        <v>2024</v>
      </c>
      <c r="J290" s="12" t="str">
        <f>VLOOKUP(C290, Products!$A$1:$D$101, 2, FALSE)</f>
        <v>TechPro Novel</v>
      </c>
      <c r="K290" s="5" t="str">
        <f>VLOOKUP(C290,Products!$A$1:$D$101,3,FALSE)</f>
        <v>Books</v>
      </c>
      <c r="L290" s="5" t="str">
        <f>VLOOKUP(B290,Customers!$A$1:$D$201,2,FALSE)</f>
        <v>Brianna Richardson</v>
      </c>
      <c r="M290" s="5" t="str">
        <f>VLOOKUP(B290,Customers!$A$1:$D$201,3,FALSE)</f>
        <v>North America</v>
      </c>
    </row>
    <row r="291" spans="1:13">
      <c r="A291" s="5" t="s">
        <v>879</v>
      </c>
      <c r="B291" s="5" t="s">
        <v>218</v>
      </c>
      <c r="C291" s="5" t="s">
        <v>541</v>
      </c>
      <c r="D291" s="6">
        <v>45527.093217592592</v>
      </c>
      <c r="E291" s="5">
        <v>1</v>
      </c>
      <c r="F291" s="5">
        <v>447.23</v>
      </c>
      <c r="G291" s="5">
        <v>447.23</v>
      </c>
      <c r="H291" s="6" t="str">
        <f t="shared" si="8"/>
        <v>Aug</v>
      </c>
      <c r="I291" s="5" t="str">
        <f t="shared" si="9"/>
        <v>2024</v>
      </c>
      <c r="J291" s="12" t="str">
        <f>VLOOKUP(C291, Products!$A$1:$D$101, 2, FALSE)</f>
        <v>TechPro Novel</v>
      </c>
      <c r="K291" s="5" t="str">
        <f>VLOOKUP(C291,Products!$A$1:$D$101,3,FALSE)</f>
        <v>Books</v>
      </c>
      <c r="L291" s="5" t="str">
        <f>VLOOKUP(B291,Customers!$A$1:$D$201,2,FALSE)</f>
        <v>Laura Bennett</v>
      </c>
      <c r="M291" s="5" t="str">
        <f>VLOOKUP(B291,Customers!$A$1:$D$201,3,FALSE)</f>
        <v>South America</v>
      </c>
    </row>
    <row r="292" spans="1:13">
      <c r="A292" s="5" t="s">
        <v>880</v>
      </c>
      <c r="B292" s="5" t="s">
        <v>384</v>
      </c>
      <c r="C292" s="5" t="s">
        <v>541</v>
      </c>
      <c r="D292" s="6">
        <v>45300.483425925922</v>
      </c>
      <c r="E292" s="5">
        <v>3</v>
      </c>
      <c r="F292" s="5">
        <v>1341.69</v>
      </c>
      <c r="G292" s="5">
        <v>447.23</v>
      </c>
      <c r="H292" s="6" t="str">
        <f t="shared" si="8"/>
        <v>Jan</v>
      </c>
      <c r="I292" s="5" t="str">
        <f t="shared" si="9"/>
        <v>2024</v>
      </c>
      <c r="J292" s="12" t="str">
        <f>VLOOKUP(C292, Products!$A$1:$D$101, 2, FALSE)</f>
        <v>TechPro Novel</v>
      </c>
      <c r="K292" s="5" t="str">
        <f>VLOOKUP(C292,Products!$A$1:$D$101,3,FALSE)</f>
        <v>Books</v>
      </c>
      <c r="L292" s="5" t="str">
        <f>VLOOKUP(B292,Customers!$A$1:$D$201,2,FALSE)</f>
        <v>Kayla Kelly</v>
      </c>
      <c r="M292" s="5" t="str">
        <f>VLOOKUP(B292,Customers!$A$1:$D$201,3,FALSE)</f>
        <v>South America</v>
      </c>
    </row>
    <row r="293" spans="1:13">
      <c r="A293" s="5" t="s">
        <v>881</v>
      </c>
      <c r="B293" s="5" t="s">
        <v>380</v>
      </c>
      <c r="C293" s="5" t="s">
        <v>573</v>
      </c>
      <c r="D293" s="6">
        <v>45524.229791666658</v>
      </c>
      <c r="E293" s="5">
        <v>3</v>
      </c>
      <c r="F293" s="5">
        <v>1167.5999999999999</v>
      </c>
      <c r="G293" s="5">
        <v>389.2</v>
      </c>
      <c r="H293" s="6" t="str">
        <f t="shared" si="8"/>
        <v>Aug</v>
      </c>
      <c r="I293" s="5" t="str">
        <f t="shared" si="9"/>
        <v>2024</v>
      </c>
      <c r="J293" s="12" t="str">
        <f>VLOOKUP(C293, Products!$A$1:$D$101, 2, FALSE)</f>
        <v>BookWorld Running Shoes</v>
      </c>
      <c r="K293" s="5" t="str">
        <f>VLOOKUP(C293,Products!$A$1:$D$101,3,FALSE)</f>
        <v>Clothing</v>
      </c>
      <c r="L293" s="5" t="str">
        <f>VLOOKUP(B293,Customers!$A$1:$D$201,2,FALSE)</f>
        <v>Kathleen Logan</v>
      </c>
      <c r="M293" s="5" t="str">
        <f>VLOOKUP(B293,Customers!$A$1:$D$201,3,FALSE)</f>
        <v>North America</v>
      </c>
    </row>
    <row r="294" spans="1:13">
      <c r="A294" s="5" t="s">
        <v>882</v>
      </c>
      <c r="B294" s="5" t="s">
        <v>206</v>
      </c>
      <c r="C294" s="5" t="s">
        <v>573</v>
      </c>
      <c r="D294" s="6">
        <v>45475.232881944437</v>
      </c>
      <c r="E294" s="5">
        <v>2</v>
      </c>
      <c r="F294" s="5">
        <v>778.4</v>
      </c>
      <c r="G294" s="5">
        <v>389.2</v>
      </c>
      <c r="H294" s="6" t="str">
        <f t="shared" si="8"/>
        <v>Jul</v>
      </c>
      <c r="I294" s="5" t="str">
        <f t="shared" si="9"/>
        <v>2024</v>
      </c>
      <c r="J294" s="12" t="str">
        <f>VLOOKUP(C294, Products!$A$1:$D$101, 2, FALSE)</f>
        <v>BookWorld Running Shoes</v>
      </c>
      <c r="K294" s="5" t="str">
        <f>VLOOKUP(C294,Products!$A$1:$D$101,3,FALSE)</f>
        <v>Clothing</v>
      </c>
      <c r="L294" s="5" t="str">
        <f>VLOOKUP(B294,Customers!$A$1:$D$201,2,FALSE)</f>
        <v>Laura Gilbert</v>
      </c>
      <c r="M294" s="5" t="str">
        <f>VLOOKUP(B294,Customers!$A$1:$D$201,3,FALSE)</f>
        <v>North America</v>
      </c>
    </row>
    <row r="295" spans="1:13">
      <c r="A295" s="5" t="s">
        <v>883</v>
      </c>
      <c r="B295" s="5" t="s">
        <v>94</v>
      </c>
      <c r="C295" s="5" t="s">
        <v>573</v>
      </c>
      <c r="D295" s="6">
        <v>45595.529826388891</v>
      </c>
      <c r="E295" s="5">
        <v>4</v>
      </c>
      <c r="F295" s="5">
        <v>1556.8</v>
      </c>
      <c r="G295" s="5">
        <v>389.2</v>
      </c>
      <c r="H295" s="6" t="str">
        <f t="shared" si="8"/>
        <v>Oct</v>
      </c>
      <c r="I295" s="5" t="str">
        <f t="shared" si="9"/>
        <v>2024</v>
      </c>
      <c r="J295" s="12" t="str">
        <f>VLOOKUP(C295, Products!$A$1:$D$101, 2, FALSE)</f>
        <v>BookWorld Running Shoes</v>
      </c>
      <c r="K295" s="5" t="str">
        <f>VLOOKUP(C295,Products!$A$1:$D$101,3,FALSE)</f>
        <v>Clothing</v>
      </c>
      <c r="L295" s="5" t="str">
        <f>VLOOKUP(B295,Customers!$A$1:$D$201,2,FALSE)</f>
        <v>Heather Riley</v>
      </c>
      <c r="M295" s="5" t="str">
        <f>VLOOKUP(B295,Customers!$A$1:$D$201,3,FALSE)</f>
        <v>North America</v>
      </c>
    </row>
    <row r="296" spans="1:13">
      <c r="A296" s="5" t="s">
        <v>884</v>
      </c>
      <c r="B296" s="5" t="s">
        <v>62</v>
      </c>
      <c r="C296" s="5" t="s">
        <v>573</v>
      </c>
      <c r="D296" s="6">
        <v>45371.438136574077</v>
      </c>
      <c r="E296" s="5">
        <v>1</v>
      </c>
      <c r="F296" s="5">
        <v>389.2</v>
      </c>
      <c r="G296" s="5">
        <v>389.2</v>
      </c>
      <c r="H296" s="6" t="str">
        <f t="shared" si="8"/>
        <v>Mar</v>
      </c>
      <c r="I296" s="5" t="str">
        <f t="shared" si="9"/>
        <v>2024</v>
      </c>
      <c r="J296" s="12" t="str">
        <f>VLOOKUP(C296, Products!$A$1:$D$101, 2, FALSE)</f>
        <v>BookWorld Running Shoes</v>
      </c>
      <c r="K296" s="5" t="str">
        <f>VLOOKUP(C296,Products!$A$1:$D$101,3,FALSE)</f>
        <v>Clothing</v>
      </c>
      <c r="L296" s="5" t="str">
        <f>VLOOKUP(B296,Customers!$A$1:$D$201,2,FALSE)</f>
        <v>Sara Miller</v>
      </c>
      <c r="M296" s="5" t="str">
        <f>VLOOKUP(B296,Customers!$A$1:$D$201,3,FALSE)</f>
        <v>North America</v>
      </c>
    </row>
    <row r="297" spans="1:13">
      <c r="A297" s="5" t="s">
        <v>885</v>
      </c>
      <c r="B297" s="5" t="s">
        <v>292</v>
      </c>
      <c r="C297" s="5" t="s">
        <v>573</v>
      </c>
      <c r="D297" s="6">
        <v>45474.591562499998</v>
      </c>
      <c r="E297" s="5">
        <v>4</v>
      </c>
      <c r="F297" s="5">
        <v>1556.8</v>
      </c>
      <c r="G297" s="5">
        <v>389.2</v>
      </c>
      <c r="H297" s="6" t="str">
        <f t="shared" si="8"/>
        <v>Jul</v>
      </c>
      <c r="I297" s="5" t="str">
        <f t="shared" si="9"/>
        <v>2024</v>
      </c>
      <c r="J297" s="12" t="str">
        <f>VLOOKUP(C297, Products!$A$1:$D$101, 2, FALSE)</f>
        <v>BookWorld Running Shoes</v>
      </c>
      <c r="K297" s="5" t="str">
        <f>VLOOKUP(C297,Products!$A$1:$D$101,3,FALSE)</f>
        <v>Clothing</v>
      </c>
      <c r="L297" s="5" t="str">
        <f>VLOOKUP(B297,Customers!$A$1:$D$201,2,FALSE)</f>
        <v>Paul Parsons</v>
      </c>
      <c r="M297" s="5" t="str">
        <f>VLOOKUP(B297,Customers!$A$1:$D$201,3,FALSE)</f>
        <v>Europe</v>
      </c>
    </row>
    <row r="298" spans="1:13">
      <c r="A298" s="5" t="s">
        <v>886</v>
      </c>
      <c r="B298" s="5" t="s">
        <v>216</v>
      </c>
      <c r="C298" s="5" t="s">
        <v>573</v>
      </c>
      <c r="D298" s="6">
        <v>45355.194212962961</v>
      </c>
      <c r="E298" s="5">
        <v>1</v>
      </c>
      <c r="F298" s="5">
        <v>389.2</v>
      </c>
      <c r="G298" s="5">
        <v>389.2</v>
      </c>
      <c r="H298" s="6" t="str">
        <f t="shared" si="8"/>
        <v>Mar</v>
      </c>
      <c r="I298" s="5" t="str">
        <f t="shared" si="9"/>
        <v>2024</v>
      </c>
      <c r="J298" s="12" t="str">
        <f>VLOOKUP(C298, Products!$A$1:$D$101, 2, FALSE)</f>
        <v>BookWorld Running Shoes</v>
      </c>
      <c r="K298" s="5" t="str">
        <f>VLOOKUP(C298,Products!$A$1:$D$101,3,FALSE)</f>
        <v>Clothing</v>
      </c>
      <c r="L298" s="5" t="str">
        <f>VLOOKUP(B298,Customers!$A$1:$D$201,2,FALSE)</f>
        <v>Jennifer Munoz</v>
      </c>
      <c r="M298" s="5" t="str">
        <f>VLOOKUP(B298,Customers!$A$1:$D$201,3,FALSE)</f>
        <v>Europe</v>
      </c>
    </row>
    <row r="299" spans="1:13">
      <c r="A299" s="5" t="s">
        <v>887</v>
      </c>
      <c r="B299" s="5" t="s">
        <v>308</v>
      </c>
      <c r="C299" s="5" t="s">
        <v>573</v>
      </c>
      <c r="D299" s="6">
        <v>45409.04173611111</v>
      </c>
      <c r="E299" s="5">
        <v>4</v>
      </c>
      <c r="F299" s="5">
        <v>1556.8</v>
      </c>
      <c r="G299" s="5">
        <v>389.2</v>
      </c>
      <c r="H299" s="6" t="str">
        <f t="shared" si="8"/>
        <v>Apr</v>
      </c>
      <c r="I299" s="5" t="str">
        <f t="shared" si="9"/>
        <v>2024</v>
      </c>
      <c r="J299" s="12" t="str">
        <f>VLOOKUP(C299, Products!$A$1:$D$101, 2, FALSE)</f>
        <v>BookWorld Running Shoes</v>
      </c>
      <c r="K299" s="5" t="str">
        <f>VLOOKUP(C299,Products!$A$1:$D$101,3,FALSE)</f>
        <v>Clothing</v>
      </c>
      <c r="L299" s="5" t="str">
        <f>VLOOKUP(B299,Customers!$A$1:$D$201,2,FALSE)</f>
        <v>Tina Wilson</v>
      </c>
      <c r="M299" s="5" t="str">
        <f>VLOOKUP(B299,Customers!$A$1:$D$201,3,FALSE)</f>
        <v>Europe</v>
      </c>
    </row>
    <row r="300" spans="1:13">
      <c r="A300" s="5" t="s">
        <v>888</v>
      </c>
      <c r="B300" s="5" t="s">
        <v>172</v>
      </c>
      <c r="C300" s="5" t="s">
        <v>573</v>
      </c>
      <c r="D300" s="6">
        <v>45539.121770833342</v>
      </c>
      <c r="E300" s="5">
        <v>4</v>
      </c>
      <c r="F300" s="5">
        <v>1556.8</v>
      </c>
      <c r="G300" s="5">
        <v>389.2</v>
      </c>
      <c r="H300" s="6" t="str">
        <f t="shared" si="8"/>
        <v>Sep</v>
      </c>
      <c r="I300" s="5" t="str">
        <f t="shared" si="9"/>
        <v>2024</v>
      </c>
      <c r="J300" s="12" t="str">
        <f>VLOOKUP(C300, Products!$A$1:$D$101, 2, FALSE)</f>
        <v>BookWorld Running Shoes</v>
      </c>
      <c r="K300" s="5" t="str">
        <f>VLOOKUP(C300,Products!$A$1:$D$101,3,FALSE)</f>
        <v>Clothing</v>
      </c>
      <c r="L300" s="5" t="str">
        <f>VLOOKUP(B300,Customers!$A$1:$D$201,2,FALSE)</f>
        <v>Kimberly Turner</v>
      </c>
      <c r="M300" s="5" t="str">
        <f>VLOOKUP(B300,Customers!$A$1:$D$201,3,FALSE)</f>
        <v>Europe</v>
      </c>
    </row>
    <row r="301" spans="1:13">
      <c r="A301" s="5" t="s">
        <v>889</v>
      </c>
      <c r="B301" s="5" t="s">
        <v>294</v>
      </c>
      <c r="C301" s="5" t="s">
        <v>573</v>
      </c>
      <c r="D301" s="6">
        <v>45650.833819444437</v>
      </c>
      <c r="E301" s="5">
        <v>3</v>
      </c>
      <c r="F301" s="5">
        <v>1167.5999999999999</v>
      </c>
      <c r="G301" s="5">
        <v>389.2</v>
      </c>
      <c r="H301" s="6" t="str">
        <f t="shared" si="8"/>
        <v>Dec</v>
      </c>
      <c r="I301" s="5" t="str">
        <f t="shared" si="9"/>
        <v>2024</v>
      </c>
      <c r="J301" s="12" t="str">
        <f>VLOOKUP(C301, Products!$A$1:$D$101, 2, FALSE)</f>
        <v>BookWorld Running Shoes</v>
      </c>
      <c r="K301" s="5" t="str">
        <f>VLOOKUP(C301,Products!$A$1:$D$101,3,FALSE)</f>
        <v>Clothing</v>
      </c>
      <c r="L301" s="5" t="str">
        <f>VLOOKUP(B301,Customers!$A$1:$D$201,2,FALSE)</f>
        <v>Nicole Long DVM</v>
      </c>
      <c r="M301" s="5" t="str">
        <f>VLOOKUP(B301,Customers!$A$1:$D$201,3,FALSE)</f>
        <v>Asia</v>
      </c>
    </row>
    <row r="302" spans="1:13">
      <c r="A302" s="5" t="s">
        <v>890</v>
      </c>
      <c r="B302" s="5" t="s">
        <v>196</v>
      </c>
      <c r="C302" s="5" t="s">
        <v>550</v>
      </c>
      <c r="D302" s="6">
        <v>45535.764189814807</v>
      </c>
      <c r="E302" s="5">
        <v>3</v>
      </c>
      <c r="F302" s="5">
        <v>1287.8699999999999</v>
      </c>
      <c r="G302" s="5">
        <v>429.29</v>
      </c>
      <c r="H302" s="6" t="str">
        <f t="shared" si="8"/>
        <v>Aug</v>
      </c>
      <c r="I302" s="5" t="str">
        <f t="shared" si="9"/>
        <v>2024</v>
      </c>
      <c r="J302" s="12" t="str">
        <f>VLOOKUP(C302, Products!$A$1:$D$101, 2, FALSE)</f>
        <v>ActiveWear Jeans</v>
      </c>
      <c r="K302" s="5" t="str">
        <f>VLOOKUP(C302,Products!$A$1:$D$101,3,FALSE)</f>
        <v>Clothing</v>
      </c>
      <c r="L302" s="5" t="str">
        <f>VLOOKUP(B302,Customers!$A$1:$D$201,2,FALSE)</f>
        <v>Nancy Walker</v>
      </c>
      <c r="M302" s="5" t="str">
        <f>VLOOKUP(B302,Customers!$A$1:$D$201,3,FALSE)</f>
        <v>Asia</v>
      </c>
    </row>
    <row r="303" spans="1:13">
      <c r="A303" s="5" t="s">
        <v>891</v>
      </c>
      <c r="B303" s="5" t="s">
        <v>326</v>
      </c>
      <c r="C303" s="5" t="s">
        <v>550</v>
      </c>
      <c r="D303" s="6">
        <v>45547.392905092587</v>
      </c>
      <c r="E303" s="5">
        <v>4</v>
      </c>
      <c r="F303" s="5">
        <v>1717.16</v>
      </c>
      <c r="G303" s="5">
        <v>429.29</v>
      </c>
      <c r="H303" s="6" t="str">
        <f t="shared" si="8"/>
        <v>Sep</v>
      </c>
      <c r="I303" s="5" t="str">
        <f t="shared" si="9"/>
        <v>2024</v>
      </c>
      <c r="J303" s="12" t="str">
        <f>VLOOKUP(C303, Products!$A$1:$D$101, 2, FALSE)</f>
        <v>ActiveWear Jeans</v>
      </c>
      <c r="K303" s="5" t="str">
        <f>VLOOKUP(C303,Products!$A$1:$D$101,3,FALSE)</f>
        <v>Clothing</v>
      </c>
      <c r="L303" s="5" t="str">
        <f>VLOOKUP(B303,Customers!$A$1:$D$201,2,FALSE)</f>
        <v>Wendy Browning</v>
      </c>
      <c r="M303" s="5" t="str">
        <f>VLOOKUP(B303,Customers!$A$1:$D$201,3,FALSE)</f>
        <v>South America</v>
      </c>
    </row>
    <row r="304" spans="1:13">
      <c r="A304" s="5" t="s">
        <v>892</v>
      </c>
      <c r="B304" s="5" t="s">
        <v>196</v>
      </c>
      <c r="C304" s="5" t="s">
        <v>550</v>
      </c>
      <c r="D304" s="6">
        <v>45486.576631944437</v>
      </c>
      <c r="E304" s="5">
        <v>4</v>
      </c>
      <c r="F304" s="5">
        <v>1717.16</v>
      </c>
      <c r="G304" s="5">
        <v>429.29</v>
      </c>
      <c r="H304" s="6" t="str">
        <f t="shared" si="8"/>
        <v>Jul</v>
      </c>
      <c r="I304" s="5" t="str">
        <f t="shared" si="9"/>
        <v>2024</v>
      </c>
      <c r="J304" s="12" t="str">
        <f>VLOOKUP(C304, Products!$A$1:$D$101, 2, FALSE)</f>
        <v>ActiveWear Jeans</v>
      </c>
      <c r="K304" s="5" t="str">
        <f>VLOOKUP(C304,Products!$A$1:$D$101,3,FALSE)</f>
        <v>Clothing</v>
      </c>
      <c r="L304" s="5" t="str">
        <f>VLOOKUP(B304,Customers!$A$1:$D$201,2,FALSE)</f>
        <v>Nancy Walker</v>
      </c>
      <c r="M304" s="5" t="str">
        <f>VLOOKUP(B304,Customers!$A$1:$D$201,3,FALSE)</f>
        <v>Asia</v>
      </c>
    </row>
    <row r="305" spans="1:13">
      <c r="A305" s="5" t="s">
        <v>893</v>
      </c>
      <c r="B305" s="5" t="s">
        <v>236</v>
      </c>
      <c r="C305" s="5" t="s">
        <v>550</v>
      </c>
      <c r="D305" s="6">
        <v>45315.108298611107</v>
      </c>
      <c r="E305" s="5">
        <v>1</v>
      </c>
      <c r="F305" s="5">
        <v>429.29</v>
      </c>
      <c r="G305" s="5">
        <v>429.29</v>
      </c>
      <c r="H305" s="6" t="str">
        <f t="shared" si="8"/>
        <v>Jan</v>
      </c>
      <c r="I305" s="5" t="str">
        <f t="shared" si="9"/>
        <v>2024</v>
      </c>
      <c r="J305" s="12" t="str">
        <f>VLOOKUP(C305, Products!$A$1:$D$101, 2, FALSE)</f>
        <v>ActiveWear Jeans</v>
      </c>
      <c r="K305" s="5" t="str">
        <f>VLOOKUP(C305,Products!$A$1:$D$101,3,FALSE)</f>
        <v>Clothing</v>
      </c>
      <c r="L305" s="5" t="str">
        <f>VLOOKUP(B305,Customers!$A$1:$D$201,2,FALSE)</f>
        <v>Joseph Ortiz Jr.</v>
      </c>
      <c r="M305" s="5" t="str">
        <f>VLOOKUP(B305,Customers!$A$1:$D$201,3,FALSE)</f>
        <v>South America</v>
      </c>
    </row>
    <row r="306" spans="1:13">
      <c r="A306" s="5" t="s">
        <v>894</v>
      </c>
      <c r="B306" s="5" t="s">
        <v>328</v>
      </c>
      <c r="C306" s="5" t="s">
        <v>550</v>
      </c>
      <c r="D306" s="6">
        <v>45494.190682870372</v>
      </c>
      <c r="E306" s="5">
        <v>3</v>
      </c>
      <c r="F306" s="5">
        <v>1287.8699999999999</v>
      </c>
      <c r="G306" s="5">
        <v>429.29</v>
      </c>
      <c r="H306" s="6" t="str">
        <f t="shared" si="8"/>
        <v>Jul</v>
      </c>
      <c r="I306" s="5" t="str">
        <f t="shared" si="9"/>
        <v>2024</v>
      </c>
      <c r="J306" s="12" t="str">
        <f>VLOOKUP(C306, Products!$A$1:$D$101, 2, FALSE)</f>
        <v>ActiveWear Jeans</v>
      </c>
      <c r="K306" s="5" t="str">
        <f>VLOOKUP(C306,Products!$A$1:$D$101,3,FALSE)</f>
        <v>Clothing</v>
      </c>
      <c r="L306" s="5" t="str">
        <f>VLOOKUP(B306,Customers!$A$1:$D$201,2,FALSE)</f>
        <v>Austin Miller</v>
      </c>
      <c r="M306" s="5" t="str">
        <f>VLOOKUP(B306,Customers!$A$1:$D$201,3,FALSE)</f>
        <v>Asia</v>
      </c>
    </row>
    <row r="307" spans="1:13">
      <c r="A307" s="5" t="s">
        <v>895</v>
      </c>
      <c r="B307" s="5" t="s">
        <v>94</v>
      </c>
      <c r="C307" s="5" t="s">
        <v>550</v>
      </c>
      <c r="D307" s="6">
        <v>45410.610358796293</v>
      </c>
      <c r="E307" s="5">
        <v>1</v>
      </c>
      <c r="F307" s="5">
        <v>429.29</v>
      </c>
      <c r="G307" s="5">
        <v>429.29</v>
      </c>
      <c r="H307" s="6" t="str">
        <f t="shared" si="8"/>
        <v>Apr</v>
      </c>
      <c r="I307" s="5" t="str">
        <f t="shared" si="9"/>
        <v>2024</v>
      </c>
      <c r="J307" s="12" t="str">
        <f>VLOOKUP(C307, Products!$A$1:$D$101, 2, FALSE)</f>
        <v>ActiveWear Jeans</v>
      </c>
      <c r="K307" s="5" t="str">
        <f>VLOOKUP(C307,Products!$A$1:$D$101,3,FALSE)</f>
        <v>Clothing</v>
      </c>
      <c r="L307" s="5" t="str">
        <f>VLOOKUP(B307,Customers!$A$1:$D$201,2,FALSE)</f>
        <v>Heather Riley</v>
      </c>
      <c r="M307" s="5" t="str">
        <f>VLOOKUP(B307,Customers!$A$1:$D$201,3,FALSE)</f>
        <v>North America</v>
      </c>
    </row>
    <row r="308" spans="1:13">
      <c r="A308" s="5" t="s">
        <v>896</v>
      </c>
      <c r="B308" s="5" t="s">
        <v>386</v>
      </c>
      <c r="C308" s="5" t="s">
        <v>550</v>
      </c>
      <c r="D308" s="6">
        <v>45473.369560185187</v>
      </c>
      <c r="E308" s="5">
        <v>4</v>
      </c>
      <c r="F308" s="5">
        <v>1717.16</v>
      </c>
      <c r="G308" s="5">
        <v>429.29</v>
      </c>
      <c r="H308" s="6" t="str">
        <f t="shared" si="8"/>
        <v>Jun</v>
      </c>
      <c r="I308" s="5" t="str">
        <f t="shared" si="9"/>
        <v>2024</v>
      </c>
      <c r="J308" s="12" t="str">
        <f>VLOOKUP(C308, Products!$A$1:$D$101, 2, FALSE)</f>
        <v>ActiveWear Jeans</v>
      </c>
      <c r="K308" s="5" t="str">
        <f>VLOOKUP(C308,Products!$A$1:$D$101,3,FALSE)</f>
        <v>Clothing</v>
      </c>
      <c r="L308" s="5" t="str">
        <f>VLOOKUP(B308,Customers!$A$1:$D$201,2,FALSE)</f>
        <v>Anna Ball</v>
      </c>
      <c r="M308" s="5" t="str">
        <f>VLOOKUP(B308,Customers!$A$1:$D$201,3,FALSE)</f>
        <v>South America</v>
      </c>
    </row>
    <row r="309" spans="1:13">
      <c r="A309" s="5" t="s">
        <v>897</v>
      </c>
      <c r="B309" s="5" t="s">
        <v>360</v>
      </c>
      <c r="C309" s="5" t="s">
        <v>550</v>
      </c>
      <c r="D309" s="6">
        <v>45565.228831018518</v>
      </c>
      <c r="E309" s="5">
        <v>1</v>
      </c>
      <c r="F309" s="5">
        <v>429.29</v>
      </c>
      <c r="G309" s="5">
        <v>429.29</v>
      </c>
      <c r="H309" s="6" t="str">
        <f t="shared" si="8"/>
        <v>Sep</v>
      </c>
      <c r="I309" s="5" t="str">
        <f t="shared" si="9"/>
        <v>2024</v>
      </c>
      <c r="J309" s="12" t="str">
        <f>VLOOKUP(C309, Products!$A$1:$D$101, 2, FALSE)</f>
        <v>ActiveWear Jeans</v>
      </c>
      <c r="K309" s="5" t="str">
        <f>VLOOKUP(C309,Products!$A$1:$D$101,3,FALSE)</f>
        <v>Clothing</v>
      </c>
      <c r="L309" s="5" t="str">
        <f>VLOOKUP(B309,Customers!$A$1:$D$201,2,FALSE)</f>
        <v>Matthew Johnson</v>
      </c>
      <c r="M309" s="5" t="str">
        <f>VLOOKUP(B309,Customers!$A$1:$D$201,3,FALSE)</f>
        <v>Asia</v>
      </c>
    </row>
    <row r="310" spans="1:13">
      <c r="A310" s="5" t="s">
        <v>898</v>
      </c>
      <c r="B310" s="5" t="s">
        <v>296</v>
      </c>
      <c r="C310" s="5" t="s">
        <v>550</v>
      </c>
      <c r="D310" s="6">
        <v>45321.562777777777</v>
      </c>
      <c r="E310" s="5">
        <v>3</v>
      </c>
      <c r="F310" s="5">
        <v>1287.8699999999999</v>
      </c>
      <c r="G310" s="5">
        <v>429.29</v>
      </c>
      <c r="H310" s="6" t="str">
        <f t="shared" si="8"/>
        <v>Jan</v>
      </c>
      <c r="I310" s="5" t="str">
        <f t="shared" si="9"/>
        <v>2024</v>
      </c>
      <c r="J310" s="12" t="str">
        <f>VLOOKUP(C310, Products!$A$1:$D$101, 2, FALSE)</f>
        <v>ActiveWear Jeans</v>
      </c>
      <c r="K310" s="5" t="str">
        <f>VLOOKUP(C310,Products!$A$1:$D$101,3,FALSE)</f>
        <v>Clothing</v>
      </c>
      <c r="L310" s="5" t="str">
        <f>VLOOKUP(B310,Customers!$A$1:$D$201,2,FALSE)</f>
        <v>Brian Parker</v>
      </c>
      <c r="M310" s="5" t="str">
        <f>VLOOKUP(B310,Customers!$A$1:$D$201,3,FALSE)</f>
        <v>Asia</v>
      </c>
    </row>
    <row r="311" spans="1:13">
      <c r="A311" s="5" t="s">
        <v>899</v>
      </c>
      <c r="B311" s="5" t="s">
        <v>320</v>
      </c>
      <c r="C311" s="5" t="s">
        <v>550</v>
      </c>
      <c r="D311" s="6">
        <v>45547.40079861111</v>
      </c>
      <c r="E311" s="5">
        <v>2</v>
      </c>
      <c r="F311" s="5">
        <v>858.58</v>
      </c>
      <c r="G311" s="5">
        <v>429.29</v>
      </c>
      <c r="H311" s="6" t="str">
        <f t="shared" si="8"/>
        <v>Sep</v>
      </c>
      <c r="I311" s="5" t="str">
        <f t="shared" si="9"/>
        <v>2024</v>
      </c>
      <c r="J311" s="12" t="str">
        <f>VLOOKUP(C311, Products!$A$1:$D$101, 2, FALSE)</f>
        <v>ActiveWear Jeans</v>
      </c>
      <c r="K311" s="5" t="str">
        <f>VLOOKUP(C311,Products!$A$1:$D$101,3,FALSE)</f>
        <v>Clothing</v>
      </c>
      <c r="L311" s="5" t="str">
        <f>VLOOKUP(B311,Customers!$A$1:$D$201,2,FALSE)</f>
        <v>Michelle Brown</v>
      </c>
      <c r="M311" s="5" t="str">
        <f>VLOOKUP(B311,Customers!$A$1:$D$201,3,FALSE)</f>
        <v>South America</v>
      </c>
    </row>
    <row r="312" spans="1:13">
      <c r="A312" s="5" t="s">
        <v>900</v>
      </c>
      <c r="B312" s="5" t="s">
        <v>208</v>
      </c>
      <c r="C312" s="5" t="s">
        <v>485</v>
      </c>
      <c r="D312" s="6">
        <v>45643.953321759262</v>
      </c>
      <c r="E312" s="5">
        <v>2</v>
      </c>
      <c r="F312" s="5">
        <v>745.1</v>
      </c>
      <c r="G312" s="5">
        <v>372.55</v>
      </c>
      <c r="H312" s="6" t="str">
        <f t="shared" si="8"/>
        <v>Dec</v>
      </c>
      <c r="I312" s="5" t="str">
        <f t="shared" si="9"/>
        <v>2024</v>
      </c>
      <c r="J312" s="12" t="str">
        <f>VLOOKUP(C312, Products!$A$1:$D$101, 2, FALSE)</f>
        <v>BookWorld Jacket</v>
      </c>
      <c r="K312" s="5" t="str">
        <f>VLOOKUP(C312,Products!$A$1:$D$101,3,FALSE)</f>
        <v>Clothing</v>
      </c>
      <c r="L312" s="5" t="str">
        <f>VLOOKUP(B312,Customers!$A$1:$D$201,2,FALSE)</f>
        <v>Rodney Eaton</v>
      </c>
      <c r="M312" s="5" t="str">
        <f>VLOOKUP(B312,Customers!$A$1:$D$201,3,FALSE)</f>
        <v>South America</v>
      </c>
    </row>
    <row r="313" spans="1:13">
      <c r="A313" s="5" t="s">
        <v>901</v>
      </c>
      <c r="B313" s="5" t="s">
        <v>288</v>
      </c>
      <c r="C313" s="5" t="s">
        <v>485</v>
      </c>
      <c r="D313" s="6">
        <v>45391.32435185185</v>
      </c>
      <c r="E313" s="5">
        <v>1</v>
      </c>
      <c r="F313" s="5">
        <v>372.55</v>
      </c>
      <c r="G313" s="5">
        <v>372.55</v>
      </c>
      <c r="H313" s="6" t="str">
        <f t="shared" si="8"/>
        <v>Apr</v>
      </c>
      <c r="I313" s="5" t="str">
        <f t="shared" si="9"/>
        <v>2024</v>
      </c>
      <c r="J313" s="12" t="str">
        <f>VLOOKUP(C313, Products!$A$1:$D$101, 2, FALSE)</f>
        <v>BookWorld Jacket</v>
      </c>
      <c r="K313" s="5" t="str">
        <f>VLOOKUP(C313,Products!$A$1:$D$101,3,FALSE)</f>
        <v>Clothing</v>
      </c>
      <c r="L313" s="5" t="str">
        <f>VLOOKUP(B313,Customers!$A$1:$D$201,2,FALSE)</f>
        <v>Ricky Gutierrez</v>
      </c>
      <c r="M313" s="5" t="str">
        <f>VLOOKUP(B313,Customers!$A$1:$D$201,3,FALSE)</f>
        <v>North America</v>
      </c>
    </row>
    <row r="314" spans="1:13">
      <c r="A314" s="5" t="s">
        <v>902</v>
      </c>
      <c r="B314" s="5" t="s">
        <v>194</v>
      </c>
      <c r="C314" s="5" t="s">
        <v>485</v>
      </c>
      <c r="D314" s="6">
        <v>45318.691655092603</v>
      </c>
      <c r="E314" s="5">
        <v>1</v>
      </c>
      <c r="F314" s="5">
        <v>372.55</v>
      </c>
      <c r="G314" s="5">
        <v>372.55</v>
      </c>
      <c r="H314" s="6" t="str">
        <f t="shared" si="8"/>
        <v>Jan</v>
      </c>
      <c r="I314" s="5" t="str">
        <f t="shared" si="9"/>
        <v>2024</v>
      </c>
      <c r="J314" s="12" t="str">
        <f>VLOOKUP(C314, Products!$A$1:$D$101, 2, FALSE)</f>
        <v>BookWorld Jacket</v>
      </c>
      <c r="K314" s="5" t="str">
        <f>VLOOKUP(C314,Products!$A$1:$D$101,3,FALSE)</f>
        <v>Clothing</v>
      </c>
      <c r="L314" s="5" t="str">
        <f>VLOOKUP(B314,Customers!$A$1:$D$201,2,FALSE)</f>
        <v>Jacqueline Zamora</v>
      </c>
      <c r="M314" s="5" t="str">
        <f>VLOOKUP(B314,Customers!$A$1:$D$201,3,FALSE)</f>
        <v>Asia</v>
      </c>
    </row>
    <row r="315" spans="1:13">
      <c r="A315" s="5" t="s">
        <v>903</v>
      </c>
      <c r="B315" s="5" t="s">
        <v>292</v>
      </c>
      <c r="C315" s="5" t="s">
        <v>485</v>
      </c>
      <c r="D315" s="6">
        <v>45629.751331018517</v>
      </c>
      <c r="E315" s="5">
        <v>2</v>
      </c>
      <c r="F315" s="5">
        <v>745.1</v>
      </c>
      <c r="G315" s="5">
        <v>372.55</v>
      </c>
      <c r="H315" s="6" t="str">
        <f t="shared" si="8"/>
        <v>Dec</v>
      </c>
      <c r="I315" s="5" t="str">
        <f t="shared" si="9"/>
        <v>2024</v>
      </c>
      <c r="J315" s="12" t="str">
        <f>VLOOKUP(C315, Products!$A$1:$D$101, 2, FALSE)</f>
        <v>BookWorld Jacket</v>
      </c>
      <c r="K315" s="5" t="str">
        <f>VLOOKUP(C315,Products!$A$1:$D$101,3,FALSE)</f>
        <v>Clothing</v>
      </c>
      <c r="L315" s="5" t="str">
        <f>VLOOKUP(B315,Customers!$A$1:$D$201,2,FALSE)</f>
        <v>Paul Parsons</v>
      </c>
      <c r="M315" s="5" t="str">
        <f>VLOOKUP(B315,Customers!$A$1:$D$201,3,FALSE)</f>
        <v>Europe</v>
      </c>
    </row>
    <row r="316" spans="1:13">
      <c r="A316" s="5" t="s">
        <v>904</v>
      </c>
      <c r="B316" s="5" t="s">
        <v>194</v>
      </c>
      <c r="C316" s="5" t="s">
        <v>485</v>
      </c>
      <c r="D316" s="6">
        <v>45586.207314814812</v>
      </c>
      <c r="E316" s="5">
        <v>4</v>
      </c>
      <c r="F316" s="5">
        <v>1490.2</v>
      </c>
      <c r="G316" s="5">
        <v>372.55</v>
      </c>
      <c r="H316" s="6" t="str">
        <f t="shared" si="8"/>
        <v>Oct</v>
      </c>
      <c r="I316" s="5" t="str">
        <f t="shared" si="9"/>
        <v>2024</v>
      </c>
      <c r="J316" s="12" t="str">
        <f>VLOOKUP(C316, Products!$A$1:$D$101, 2, FALSE)</f>
        <v>BookWorld Jacket</v>
      </c>
      <c r="K316" s="5" t="str">
        <f>VLOOKUP(C316,Products!$A$1:$D$101,3,FALSE)</f>
        <v>Clothing</v>
      </c>
      <c r="L316" s="5" t="str">
        <f>VLOOKUP(B316,Customers!$A$1:$D$201,2,FALSE)</f>
        <v>Jacqueline Zamora</v>
      </c>
      <c r="M316" s="5" t="str">
        <f>VLOOKUP(B316,Customers!$A$1:$D$201,3,FALSE)</f>
        <v>Asia</v>
      </c>
    </row>
    <row r="317" spans="1:13">
      <c r="A317" s="5" t="s">
        <v>905</v>
      </c>
      <c r="B317" s="5" t="s">
        <v>144</v>
      </c>
      <c r="C317" s="5" t="s">
        <v>485</v>
      </c>
      <c r="D317" s="6">
        <v>45582.090451388889</v>
      </c>
      <c r="E317" s="5">
        <v>1</v>
      </c>
      <c r="F317" s="5">
        <v>372.55</v>
      </c>
      <c r="G317" s="5">
        <v>372.55</v>
      </c>
      <c r="H317" s="6" t="str">
        <f t="shared" si="8"/>
        <v>Oct</v>
      </c>
      <c r="I317" s="5" t="str">
        <f t="shared" si="9"/>
        <v>2024</v>
      </c>
      <c r="J317" s="12" t="str">
        <f>VLOOKUP(C317, Products!$A$1:$D$101, 2, FALSE)</f>
        <v>BookWorld Jacket</v>
      </c>
      <c r="K317" s="5" t="str">
        <f>VLOOKUP(C317,Products!$A$1:$D$101,3,FALSE)</f>
        <v>Clothing</v>
      </c>
      <c r="L317" s="5" t="str">
        <f>VLOOKUP(B317,Customers!$A$1:$D$201,2,FALSE)</f>
        <v>Carl Gonzalez</v>
      </c>
      <c r="M317" s="5" t="str">
        <f>VLOOKUP(B317,Customers!$A$1:$D$201,3,FALSE)</f>
        <v>North America</v>
      </c>
    </row>
    <row r="318" spans="1:13">
      <c r="A318" s="5" t="s">
        <v>906</v>
      </c>
      <c r="B318" s="5" t="s">
        <v>176</v>
      </c>
      <c r="C318" s="5" t="s">
        <v>485</v>
      </c>
      <c r="D318" s="6">
        <v>45396.50273148148</v>
      </c>
      <c r="E318" s="5">
        <v>1</v>
      </c>
      <c r="F318" s="5">
        <v>372.55</v>
      </c>
      <c r="G318" s="5">
        <v>372.55</v>
      </c>
      <c r="H318" s="6" t="str">
        <f t="shared" si="8"/>
        <v>Apr</v>
      </c>
      <c r="I318" s="5" t="str">
        <f t="shared" si="9"/>
        <v>2024</v>
      </c>
      <c r="J318" s="12" t="str">
        <f>VLOOKUP(C318, Products!$A$1:$D$101, 2, FALSE)</f>
        <v>BookWorld Jacket</v>
      </c>
      <c r="K318" s="5" t="str">
        <f>VLOOKUP(C318,Products!$A$1:$D$101,3,FALSE)</f>
        <v>Clothing</v>
      </c>
      <c r="L318" s="5" t="str">
        <f>VLOOKUP(B318,Customers!$A$1:$D$201,2,FALSE)</f>
        <v>Christina Stark</v>
      </c>
      <c r="M318" s="5" t="str">
        <f>VLOOKUP(B318,Customers!$A$1:$D$201,3,FALSE)</f>
        <v>South America</v>
      </c>
    </row>
    <row r="319" spans="1:13">
      <c r="A319" s="5" t="s">
        <v>907</v>
      </c>
      <c r="B319" s="5" t="s">
        <v>30</v>
      </c>
      <c r="C319" s="5" t="s">
        <v>485</v>
      </c>
      <c r="D319" s="6">
        <v>45612.759988425933</v>
      </c>
      <c r="E319" s="5">
        <v>3</v>
      </c>
      <c r="F319" s="5">
        <v>1117.6500000000001</v>
      </c>
      <c r="G319" s="5">
        <v>372.55</v>
      </c>
      <c r="H319" s="6" t="str">
        <f t="shared" si="8"/>
        <v>Nov</v>
      </c>
      <c r="I319" s="5" t="str">
        <f t="shared" si="9"/>
        <v>2024</v>
      </c>
      <c r="J319" s="12" t="str">
        <f>VLOOKUP(C319, Products!$A$1:$D$101, 2, FALSE)</f>
        <v>BookWorld Jacket</v>
      </c>
      <c r="K319" s="5" t="str">
        <f>VLOOKUP(C319,Products!$A$1:$D$101,3,FALSE)</f>
        <v>Clothing</v>
      </c>
      <c r="L319" s="5" t="str">
        <f>VLOOKUP(B319,Customers!$A$1:$D$201,2,FALSE)</f>
        <v>Aaron Cox</v>
      </c>
      <c r="M319" s="5" t="str">
        <f>VLOOKUP(B319,Customers!$A$1:$D$201,3,FALSE)</f>
        <v>Europe</v>
      </c>
    </row>
    <row r="320" spans="1:13">
      <c r="A320" s="5" t="s">
        <v>908</v>
      </c>
      <c r="B320" s="5" t="s">
        <v>212</v>
      </c>
      <c r="C320" s="5" t="s">
        <v>485</v>
      </c>
      <c r="D320" s="6">
        <v>45633.516250000001</v>
      </c>
      <c r="E320" s="5">
        <v>2</v>
      </c>
      <c r="F320" s="5">
        <v>745.1</v>
      </c>
      <c r="G320" s="5">
        <v>372.55</v>
      </c>
      <c r="H320" s="6" t="str">
        <f t="shared" si="8"/>
        <v>Dec</v>
      </c>
      <c r="I320" s="5" t="str">
        <f t="shared" si="9"/>
        <v>2024</v>
      </c>
      <c r="J320" s="12" t="str">
        <f>VLOOKUP(C320, Products!$A$1:$D$101, 2, FALSE)</f>
        <v>BookWorld Jacket</v>
      </c>
      <c r="K320" s="5" t="str">
        <f>VLOOKUP(C320,Products!$A$1:$D$101,3,FALSE)</f>
        <v>Clothing</v>
      </c>
      <c r="L320" s="5" t="str">
        <f>VLOOKUP(B320,Customers!$A$1:$D$201,2,FALSE)</f>
        <v>Kelsey Roberts</v>
      </c>
      <c r="M320" s="5" t="str">
        <f>VLOOKUP(B320,Customers!$A$1:$D$201,3,FALSE)</f>
        <v>Asia</v>
      </c>
    </row>
    <row r="321" spans="1:13">
      <c r="A321" s="5" t="s">
        <v>909</v>
      </c>
      <c r="B321" s="5" t="s">
        <v>36</v>
      </c>
      <c r="C321" s="5" t="s">
        <v>485</v>
      </c>
      <c r="D321" s="6">
        <v>45599.229618055557</v>
      </c>
      <c r="E321" s="5">
        <v>3</v>
      </c>
      <c r="F321" s="5">
        <v>1117.6500000000001</v>
      </c>
      <c r="G321" s="5">
        <v>372.55</v>
      </c>
      <c r="H321" s="6" t="str">
        <f t="shared" si="8"/>
        <v>Nov</v>
      </c>
      <c r="I321" s="5" t="str">
        <f t="shared" si="9"/>
        <v>2024</v>
      </c>
      <c r="J321" s="12" t="str">
        <f>VLOOKUP(C321, Products!$A$1:$D$101, 2, FALSE)</f>
        <v>BookWorld Jacket</v>
      </c>
      <c r="K321" s="5" t="str">
        <f>VLOOKUP(C321,Products!$A$1:$D$101,3,FALSE)</f>
        <v>Clothing</v>
      </c>
      <c r="L321" s="5" t="str">
        <f>VLOOKUP(B321,Customers!$A$1:$D$201,2,FALSE)</f>
        <v>Lauren Buchanan</v>
      </c>
      <c r="M321" s="5" t="str">
        <f>VLOOKUP(B321,Customers!$A$1:$D$201,3,FALSE)</f>
        <v>South America</v>
      </c>
    </row>
    <row r="322" spans="1:13">
      <c r="A322" s="5" t="s">
        <v>910</v>
      </c>
      <c r="B322" s="5" t="s">
        <v>68</v>
      </c>
      <c r="C322" s="5" t="s">
        <v>485</v>
      </c>
      <c r="D322" s="6">
        <v>45652.075879629629</v>
      </c>
      <c r="E322" s="5">
        <v>3</v>
      </c>
      <c r="F322" s="5">
        <v>1117.6500000000001</v>
      </c>
      <c r="G322" s="5">
        <v>372.55</v>
      </c>
      <c r="H322" s="6" t="str">
        <f t="shared" ref="H322:H385" si="10">TEXT(D322,"mmm")</f>
        <v>Dec</v>
      </c>
      <c r="I322" s="5" t="str">
        <f t="shared" ref="I322:I385" si="11">TEXT(D322, "yyyy")</f>
        <v>2024</v>
      </c>
      <c r="J322" s="12" t="str">
        <f>VLOOKUP(C322, Products!$A$1:$D$101, 2, FALSE)</f>
        <v>BookWorld Jacket</v>
      </c>
      <c r="K322" s="5" t="str">
        <f>VLOOKUP(C322,Products!$A$1:$D$101,3,FALSE)</f>
        <v>Clothing</v>
      </c>
      <c r="L322" s="5" t="str">
        <f>VLOOKUP(B322,Customers!$A$1:$D$201,2,FALSE)</f>
        <v>Erin Manning</v>
      </c>
      <c r="M322" s="5" t="str">
        <f>VLOOKUP(B322,Customers!$A$1:$D$201,3,FALSE)</f>
        <v>North America</v>
      </c>
    </row>
    <row r="323" spans="1:13">
      <c r="A323" s="5" t="s">
        <v>911</v>
      </c>
      <c r="B323" s="5" t="s">
        <v>196</v>
      </c>
      <c r="C323" s="5" t="s">
        <v>485</v>
      </c>
      <c r="D323" s="6">
        <v>45386.160243055558</v>
      </c>
      <c r="E323" s="5">
        <v>1</v>
      </c>
      <c r="F323" s="5">
        <v>372.55</v>
      </c>
      <c r="G323" s="5">
        <v>372.55</v>
      </c>
      <c r="H323" s="6" t="str">
        <f t="shared" si="10"/>
        <v>Apr</v>
      </c>
      <c r="I323" s="5" t="str">
        <f t="shared" si="11"/>
        <v>2024</v>
      </c>
      <c r="J323" s="12" t="str">
        <f>VLOOKUP(C323, Products!$A$1:$D$101, 2, FALSE)</f>
        <v>BookWorld Jacket</v>
      </c>
      <c r="K323" s="5" t="str">
        <f>VLOOKUP(C323,Products!$A$1:$D$101,3,FALSE)</f>
        <v>Clothing</v>
      </c>
      <c r="L323" s="5" t="str">
        <f>VLOOKUP(B323,Customers!$A$1:$D$201,2,FALSE)</f>
        <v>Nancy Walker</v>
      </c>
      <c r="M323" s="5" t="str">
        <f>VLOOKUP(B323,Customers!$A$1:$D$201,3,FALSE)</f>
        <v>Asia</v>
      </c>
    </row>
    <row r="324" spans="1:13">
      <c r="A324" s="5" t="s">
        <v>912</v>
      </c>
      <c r="B324" s="5" t="s">
        <v>80</v>
      </c>
      <c r="C324" s="5" t="s">
        <v>444</v>
      </c>
      <c r="D324" s="6">
        <v>45308.528124999997</v>
      </c>
      <c r="E324" s="5">
        <v>1</v>
      </c>
      <c r="F324" s="5">
        <v>114.2</v>
      </c>
      <c r="G324" s="5">
        <v>114.2</v>
      </c>
      <c r="H324" s="6" t="str">
        <f t="shared" si="10"/>
        <v>Jan</v>
      </c>
      <c r="I324" s="5" t="str">
        <f t="shared" si="11"/>
        <v>2024</v>
      </c>
      <c r="J324" s="12" t="str">
        <f>VLOOKUP(C324, Products!$A$1:$D$101, 2, FALSE)</f>
        <v>BookWorld Smartwatch</v>
      </c>
      <c r="K324" s="5" t="str">
        <f>VLOOKUP(C324,Products!$A$1:$D$101,3,FALSE)</f>
        <v>Electronics</v>
      </c>
      <c r="L324" s="5" t="str">
        <f>VLOOKUP(B324,Customers!$A$1:$D$201,2,FALSE)</f>
        <v>Brianna Richardson</v>
      </c>
      <c r="M324" s="5" t="str">
        <f>VLOOKUP(B324,Customers!$A$1:$D$201,3,FALSE)</f>
        <v>North America</v>
      </c>
    </row>
    <row r="325" spans="1:13">
      <c r="A325" s="5" t="s">
        <v>913</v>
      </c>
      <c r="B325" s="5" t="s">
        <v>100</v>
      </c>
      <c r="C325" s="5" t="s">
        <v>444</v>
      </c>
      <c r="D325" s="6">
        <v>45451.616342592592</v>
      </c>
      <c r="E325" s="5">
        <v>4</v>
      </c>
      <c r="F325" s="5">
        <v>456.8</v>
      </c>
      <c r="G325" s="5">
        <v>114.2</v>
      </c>
      <c r="H325" s="6" t="str">
        <f t="shared" si="10"/>
        <v>Jun</v>
      </c>
      <c r="I325" s="5" t="str">
        <f t="shared" si="11"/>
        <v>2024</v>
      </c>
      <c r="J325" s="12" t="str">
        <f>VLOOKUP(C325, Products!$A$1:$D$101, 2, FALSE)</f>
        <v>BookWorld Smartwatch</v>
      </c>
      <c r="K325" s="5" t="str">
        <f>VLOOKUP(C325,Products!$A$1:$D$101,3,FALSE)</f>
        <v>Electronics</v>
      </c>
      <c r="L325" s="5" t="str">
        <f>VLOOKUP(B325,Customers!$A$1:$D$201,2,FALSE)</f>
        <v>Michael Williams</v>
      </c>
      <c r="M325" s="5" t="str">
        <f>VLOOKUP(B325,Customers!$A$1:$D$201,3,FALSE)</f>
        <v>Asia</v>
      </c>
    </row>
    <row r="326" spans="1:13">
      <c r="A326" s="5" t="s">
        <v>914</v>
      </c>
      <c r="B326" s="5" t="s">
        <v>178</v>
      </c>
      <c r="C326" s="5" t="s">
        <v>444</v>
      </c>
      <c r="D326" s="6">
        <v>45315.389756944453</v>
      </c>
      <c r="E326" s="5">
        <v>1</v>
      </c>
      <c r="F326" s="5">
        <v>114.2</v>
      </c>
      <c r="G326" s="5">
        <v>114.2</v>
      </c>
      <c r="H326" s="6" t="str">
        <f t="shared" si="10"/>
        <v>Jan</v>
      </c>
      <c r="I326" s="5" t="str">
        <f t="shared" si="11"/>
        <v>2024</v>
      </c>
      <c r="J326" s="12" t="str">
        <f>VLOOKUP(C326, Products!$A$1:$D$101, 2, FALSE)</f>
        <v>BookWorld Smartwatch</v>
      </c>
      <c r="K326" s="5" t="str">
        <f>VLOOKUP(C326,Products!$A$1:$D$101,3,FALSE)</f>
        <v>Electronics</v>
      </c>
      <c r="L326" s="5" t="str">
        <f>VLOOKUP(B326,Customers!$A$1:$D$201,2,FALSE)</f>
        <v>Belinda Garner</v>
      </c>
      <c r="M326" s="5" t="str">
        <f>VLOOKUP(B326,Customers!$A$1:$D$201,3,FALSE)</f>
        <v>Asia</v>
      </c>
    </row>
    <row r="327" spans="1:13">
      <c r="A327" s="5" t="s">
        <v>915</v>
      </c>
      <c r="B327" s="5" t="s">
        <v>246</v>
      </c>
      <c r="C327" s="5" t="s">
        <v>444</v>
      </c>
      <c r="D327" s="6">
        <v>45610.582442129627</v>
      </c>
      <c r="E327" s="5">
        <v>1</v>
      </c>
      <c r="F327" s="5">
        <v>114.2</v>
      </c>
      <c r="G327" s="5">
        <v>114.2</v>
      </c>
      <c r="H327" s="6" t="str">
        <f t="shared" si="10"/>
        <v>Nov</v>
      </c>
      <c r="I327" s="5" t="str">
        <f t="shared" si="11"/>
        <v>2024</v>
      </c>
      <c r="J327" s="12" t="str">
        <f>VLOOKUP(C327, Products!$A$1:$D$101, 2, FALSE)</f>
        <v>BookWorld Smartwatch</v>
      </c>
      <c r="K327" s="5" t="str">
        <f>VLOOKUP(C327,Products!$A$1:$D$101,3,FALSE)</f>
        <v>Electronics</v>
      </c>
      <c r="L327" s="5" t="str">
        <f>VLOOKUP(B327,Customers!$A$1:$D$201,2,FALSE)</f>
        <v>Jacob Holt</v>
      </c>
      <c r="M327" s="5" t="str">
        <f>VLOOKUP(B327,Customers!$A$1:$D$201,3,FALSE)</f>
        <v>South America</v>
      </c>
    </row>
    <row r="328" spans="1:13">
      <c r="A328" s="5" t="s">
        <v>916</v>
      </c>
      <c r="B328" s="5" t="s">
        <v>88</v>
      </c>
      <c r="C328" s="5" t="s">
        <v>444</v>
      </c>
      <c r="D328" s="6">
        <v>45592.226701388892</v>
      </c>
      <c r="E328" s="5">
        <v>1</v>
      </c>
      <c r="F328" s="5">
        <v>114.2</v>
      </c>
      <c r="G328" s="5">
        <v>114.2</v>
      </c>
      <c r="H328" s="6" t="str">
        <f t="shared" si="10"/>
        <v>Oct</v>
      </c>
      <c r="I328" s="5" t="str">
        <f t="shared" si="11"/>
        <v>2024</v>
      </c>
      <c r="J328" s="12" t="str">
        <f>VLOOKUP(C328, Products!$A$1:$D$101, 2, FALSE)</f>
        <v>BookWorld Smartwatch</v>
      </c>
      <c r="K328" s="5" t="str">
        <f>VLOOKUP(C328,Products!$A$1:$D$101,3,FALSE)</f>
        <v>Electronics</v>
      </c>
      <c r="L328" s="5" t="str">
        <f>VLOOKUP(B328,Customers!$A$1:$D$201,2,FALSE)</f>
        <v>Angela Harris</v>
      </c>
      <c r="M328" s="5" t="str">
        <f>VLOOKUP(B328,Customers!$A$1:$D$201,3,FALSE)</f>
        <v>South America</v>
      </c>
    </row>
    <row r="329" spans="1:13">
      <c r="A329" s="5" t="s">
        <v>917</v>
      </c>
      <c r="B329" s="5" t="s">
        <v>160</v>
      </c>
      <c r="C329" s="5" t="s">
        <v>444</v>
      </c>
      <c r="D329" s="6">
        <v>45456.311412037037</v>
      </c>
      <c r="E329" s="5">
        <v>3</v>
      </c>
      <c r="F329" s="5">
        <v>342.6</v>
      </c>
      <c r="G329" s="5">
        <v>114.2</v>
      </c>
      <c r="H329" s="6" t="str">
        <f t="shared" si="10"/>
        <v>Jun</v>
      </c>
      <c r="I329" s="5" t="str">
        <f t="shared" si="11"/>
        <v>2024</v>
      </c>
      <c r="J329" s="12" t="str">
        <f>VLOOKUP(C329, Products!$A$1:$D$101, 2, FALSE)</f>
        <v>BookWorld Smartwatch</v>
      </c>
      <c r="K329" s="5" t="str">
        <f>VLOOKUP(C329,Products!$A$1:$D$101,3,FALSE)</f>
        <v>Electronics</v>
      </c>
      <c r="L329" s="5" t="str">
        <f>VLOOKUP(B329,Customers!$A$1:$D$201,2,FALSE)</f>
        <v>Misty Higgins</v>
      </c>
      <c r="M329" s="5" t="str">
        <f>VLOOKUP(B329,Customers!$A$1:$D$201,3,FALSE)</f>
        <v>Europe</v>
      </c>
    </row>
    <row r="330" spans="1:13">
      <c r="A330" s="5" t="s">
        <v>918</v>
      </c>
      <c r="B330" s="5" t="s">
        <v>148</v>
      </c>
      <c r="C330" s="5" t="s">
        <v>444</v>
      </c>
      <c r="D330" s="6">
        <v>45421.386099537027</v>
      </c>
      <c r="E330" s="5">
        <v>3</v>
      </c>
      <c r="F330" s="5">
        <v>342.6</v>
      </c>
      <c r="G330" s="5">
        <v>114.2</v>
      </c>
      <c r="H330" s="6" t="str">
        <f t="shared" si="10"/>
        <v>May</v>
      </c>
      <c r="I330" s="5" t="str">
        <f t="shared" si="11"/>
        <v>2024</v>
      </c>
      <c r="J330" s="12" t="str">
        <f>VLOOKUP(C330, Products!$A$1:$D$101, 2, FALSE)</f>
        <v>BookWorld Smartwatch</v>
      </c>
      <c r="K330" s="5" t="str">
        <f>VLOOKUP(C330,Products!$A$1:$D$101,3,FALSE)</f>
        <v>Electronics</v>
      </c>
      <c r="L330" s="5" t="str">
        <f>VLOOKUP(B330,Customers!$A$1:$D$201,2,FALSE)</f>
        <v>Stacy Foster</v>
      </c>
      <c r="M330" s="5" t="str">
        <f>VLOOKUP(B330,Customers!$A$1:$D$201,3,FALSE)</f>
        <v>Europe</v>
      </c>
    </row>
    <row r="331" spans="1:13">
      <c r="A331" s="5" t="s">
        <v>919</v>
      </c>
      <c r="B331" s="5" t="s">
        <v>178</v>
      </c>
      <c r="C331" s="5" t="s">
        <v>444</v>
      </c>
      <c r="D331" s="6">
        <v>45581.257280092592</v>
      </c>
      <c r="E331" s="5">
        <v>3</v>
      </c>
      <c r="F331" s="5">
        <v>342.6</v>
      </c>
      <c r="G331" s="5">
        <v>114.2</v>
      </c>
      <c r="H331" s="6" t="str">
        <f t="shared" si="10"/>
        <v>Oct</v>
      </c>
      <c r="I331" s="5" t="str">
        <f t="shared" si="11"/>
        <v>2024</v>
      </c>
      <c r="J331" s="12" t="str">
        <f>VLOOKUP(C331, Products!$A$1:$D$101, 2, FALSE)</f>
        <v>BookWorld Smartwatch</v>
      </c>
      <c r="K331" s="5" t="str">
        <f>VLOOKUP(C331,Products!$A$1:$D$101,3,FALSE)</f>
        <v>Electronics</v>
      </c>
      <c r="L331" s="5" t="str">
        <f>VLOOKUP(B331,Customers!$A$1:$D$201,2,FALSE)</f>
        <v>Belinda Garner</v>
      </c>
      <c r="M331" s="5" t="str">
        <f>VLOOKUP(B331,Customers!$A$1:$D$201,3,FALSE)</f>
        <v>Asia</v>
      </c>
    </row>
    <row r="332" spans="1:13">
      <c r="A332" s="5" t="s">
        <v>920</v>
      </c>
      <c r="B332" s="5" t="s">
        <v>324</v>
      </c>
      <c r="C332" s="5" t="s">
        <v>444</v>
      </c>
      <c r="D332" s="6">
        <v>45370.676516203697</v>
      </c>
      <c r="E332" s="5">
        <v>3</v>
      </c>
      <c r="F332" s="5">
        <v>342.6</v>
      </c>
      <c r="G332" s="5">
        <v>114.2</v>
      </c>
      <c r="H332" s="6" t="str">
        <f t="shared" si="10"/>
        <v>Mar</v>
      </c>
      <c r="I332" s="5" t="str">
        <f t="shared" si="11"/>
        <v>2024</v>
      </c>
      <c r="J332" s="12" t="str">
        <f>VLOOKUP(C332, Products!$A$1:$D$101, 2, FALSE)</f>
        <v>BookWorld Smartwatch</v>
      </c>
      <c r="K332" s="5" t="str">
        <f>VLOOKUP(C332,Products!$A$1:$D$101,3,FALSE)</f>
        <v>Electronics</v>
      </c>
      <c r="L332" s="5" t="str">
        <f>VLOOKUP(B332,Customers!$A$1:$D$201,2,FALSE)</f>
        <v>Miguel Wong</v>
      </c>
      <c r="M332" s="5" t="str">
        <f>VLOOKUP(B332,Customers!$A$1:$D$201,3,FALSE)</f>
        <v>North America</v>
      </c>
    </row>
    <row r="333" spans="1:13">
      <c r="A333" s="5" t="s">
        <v>921</v>
      </c>
      <c r="B333" s="5" t="s">
        <v>404</v>
      </c>
      <c r="C333" s="5" t="s">
        <v>444</v>
      </c>
      <c r="D333" s="6">
        <v>45304.202881944453</v>
      </c>
      <c r="E333" s="5">
        <v>4</v>
      </c>
      <c r="F333" s="5">
        <v>456.8</v>
      </c>
      <c r="G333" s="5">
        <v>114.2</v>
      </c>
      <c r="H333" s="6" t="str">
        <f t="shared" si="10"/>
        <v>Jan</v>
      </c>
      <c r="I333" s="5" t="str">
        <f t="shared" si="11"/>
        <v>2024</v>
      </c>
      <c r="J333" s="12" t="str">
        <f>VLOOKUP(C333, Products!$A$1:$D$101, 2, FALSE)</f>
        <v>BookWorld Smartwatch</v>
      </c>
      <c r="K333" s="5" t="str">
        <f>VLOOKUP(C333,Products!$A$1:$D$101,3,FALSE)</f>
        <v>Electronics</v>
      </c>
      <c r="L333" s="5" t="str">
        <f>VLOOKUP(B333,Customers!$A$1:$D$201,2,FALSE)</f>
        <v>Christina Harvey</v>
      </c>
      <c r="M333" s="5" t="str">
        <f>VLOOKUP(B333,Customers!$A$1:$D$201,3,FALSE)</f>
        <v>Europe</v>
      </c>
    </row>
    <row r="334" spans="1:13">
      <c r="A334" s="5" t="s">
        <v>922</v>
      </c>
      <c r="B334" s="5" t="s">
        <v>192</v>
      </c>
      <c r="C334" s="5" t="s">
        <v>444</v>
      </c>
      <c r="D334" s="6">
        <v>45361.539490740739</v>
      </c>
      <c r="E334" s="5">
        <v>3</v>
      </c>
      <c r="F334" s="5">
        <v>342.6</v>
      </c>
      <c r="G334" s="5">
        <v>114.2</v>
      </c>
      <c r="H334" s="6" t="str">
        <f t="shared" si="10"/>
        <v>Mar</v>
      </c>
      <c r="I334" s="5" t="str">
        <f t="shared" si="11"/>
        <v>2024</v>
      </c>
      <c r="J334" s="12" t="str">
        <f>VLOOKUP(C334, Products!$A$1:$D$101, 2, FALSE)</f>
        <v>BookWorld Smartwatch</v>
      </c>
      <c r="K334" s="5" t="str">
        <f>VLOOKUP(C334,Products!$A$1:$D$101,3,FALSE)</f>
        <v>Electronics</v>
      </c>
      <c r="L334" s="5" t="str">
        <f>VLOOKUP(B334,Customers!$A$1:$D$201,2,FALSE)</f>
        <v>Lisa Kirk</v>
      </c>
      <c r="M334" s="5" t="str">
        <f>VLOOKUP(B334,Customers!$A$1:$D$201,3,FALSE)</f>
        <v>South America</v>
      </c>
    </row>
    <row r="335" spans="1:13">
      <c r="A335" s="5" t="s">
        <v>923</v>
      </c>
      <c r="B335" s="5" t="s">
        <v>178</v>
      </c>
      <c r="C335" s="5" t="s">
        <v>525</v>
      </c>
      <c r="D335" s="6">
        <v>45540.365532407413</v>
      </c>
      <c r="E335" s="5">
        <v>2</v>
      </c>
      <c r="F335" s="5">
        <v>315.24</v>
      </c>
      <c r="G335" s="5">
        <v>157.62</v>
      </c>
      <c r="H335" s="6" t="str">
        <f t="shared" si="10"/>
        <v>Sep</v>
      </c>
      <c r="I335" s="5" t="str">
        <f t="shared" si="11"/>
        <v>2024</v>
      </c>
      <c r="J335" s="12" t="str">
        <f>VLOOKUP(C335, Products!$A$1:$D$101, 2, FALSE)</f>
        <v>ActiveWear Textbook</v>
      </c>
      <c r="K335" s="5" t="str">
        <f>VLOOKUP(C335,Products!$A$1:$D$101,3,FALSE)</f>
        <v>Books</v>
      </c>
      <c r="L335" s="5" t="str">
        <f>VLOOKUP(B335,Customers!$A$1:$D$201,2,FALSE)</f>
        <v>Belinda Garner</v>
      </c>
      <c r="M335" s="5" t="str">
        <f>VLOOKUP(B335,Customers!$A$1:$D$201,3,FALSE)</f>
        <v>Asia</v>
      </c>
    </row>
    <row r="336" spans="1:13">
      <c r="A336" s="5" t="s">
        <v>924</v>
      </c>
      <c r="B336" s="5" t="s">
        <v>162</v>
      </c>
      <c r="C336" s="5" t="s">
        <v>525</v>
      </c>
      <c r="D336" s="6">
        <v>45329.064189814817</v>
      </c>
      <c r="E336" s="5">
        <v>3</v>
      </c>
      <c r="F336" s="5">
        <v>472.86</v>
      </c>
      <c r="G336" s="5">
        <v>157.62</v>
      </c>
      <c r="H336" s="6" t="str">
        <f t="shared" si="10"/>
        <v>Feb</v>
      </c>
      <c r="I336" s="5" t="str">
        <f t="shared" si="11"/>
        <v>2024</v>
      </c>
      <c r="J336" s="12" t="str">
        <f>VLOOKUP(C336, Products!$A$1:$D$101, 2, FALSE)</f>
        <v>ActiveWear Textbook</v>
      </c>
      <c r="K336" s="5" t="str">
        <f>VLOOKUP(C336,Products!$A$1:$D$101,3,FALSE)</f>
        <v>Books</v>
      </c>
      <c r="L336" s="5" t="str">
        <f>VLOOKUP(B336,Customers!$A$1:$D$201,2,FALSE)</f>
        <v>Emily Roberts</v>
      </c>
      <c r="M336" s="5" t="str">
        <f>VLOOKUP(B336,Customers!$A$1:$D$201,3,FALSE)</f>
        <v>South America</v>
      </c>
    </row>
    <row r="337" spans="1:13">
      <c r="A337" s="5" t="s">
        <v>925</v>
      </c>
      <c r="B337" s="5" t="s">
        <v>108</v>
      </c>
      <c r="C337" s="5" t="s">
        <v>525</v>
      </c>
      <c r="D337" s="6">
        <v>45407.785138888888</v>
      </c>
      <c r="E337" s="5">
        <v>2</v>
      </c>
      <c r="F337" s="5">
        <v>315.24</v>
      </c>
      <c r="G337" s="5">
        <v>157.62</v>
      </c>
      <c r="H337" s="6" t="str">
        <f t="shared" si="10"/>
        <v>Apr</v>
      </c>
      <c r="I337" s="5" t="str">
        <f t="shared" si="11"/>
        <v>2024</v>
      </c>
      <c r="J337" s="12" t="str">
        <f>VLOOKUP(C337, Products!$A$1:$D$101, 2, FALSE)</f>
        <v>ActiveWear Textbook</v>
      </c>
      <c r="K337" s="5" t="str">
        <f>VLOOKUP(C337,Products!$A$1:$D$101,3,FALSE)</f>
        <v>Books</v>
      </c>
      <c r="L337" s="5" t="str">
        <f>VLOOKUP(B337,Customers!$A$1:$D$201,2,FALSE)</f>
        <v>Jason Yates</v>
      </c>
      <c r="M337" s="5" t="str">
        <f>VLOOKUP(B337,Customers!$A$1:$D$201,3,FALSE)</f>
        <v>North America</v>
      </c>
    </row>
    <row r="338" spans="1:13">
      <c r="A338" s="5" t="s">
        <v>926</v>
      </c>
      <c r="B338" s="5" t="s">
        <v>214</v>
      </c>
      <c r="C338" s="5" t="s">
        <v>525</v>
      </c>
      <c r="D338" s="6">
        <v>45391.783460648148</v>
      </c>
      <c r="E338" s="5">
        <v>4</v>
      </c>
      <c r="F338" s="5">
        <v>630.48</v>
      </c>
      <c r="G338" s="5">
        <v>157.62</v>
      </c>
      <c r="H338" s="6" t="str">
        <f t="shared" si="10"/>
        <v>Apr</v>
      </c>
      <c r="I338" s="5" t="str">
        <f t="shared" si="11"/>
        <v>2024</v>
      </c>
      <c r="J338" s="12" t="str">
        <f>VLOOKUP(C338, Products!$A$1:$D$101, 2, FALSE)</f>
        <v>ActiveWear Textbook</v>
      </c>
      <c r="K338" s="5" t="str">
        <f>VLOOKUP(C338,Products!$A$1:$D$101,3,FALSE)</f>
        <v>Books</v>
      </c>
      <c r="L338" s="5" t="str">
        <f>VLOOKUP(B338,Customers!$A$1:$D$201,2,FALSE)</f>
        <v>Michael Atkinson</v>
      </c>
      <c r="M338" s="5" t="str">
        <f>VLOOKUP(B338,Customers!$A$1:$D$201,3,FALSE)</f>
        <v>South America</v>
      </c>
    </row>
    <row r="339" spans="1:13">
      <c r="A339" s="5" t="s">
        <v>927</v>
      </c>
      <c r="B339" s="5" t="s">
        <v>54</v>
      </c>
      <c r="C339" s="5" t="s">
        <v>525</v>
      </c>
      <c r="D339" s="6">
        <v>45552.633599537039</v>
      </c>
      <c r="E339" s="5">
        <v>2</v>
      </c>
      <c r="F339" s="5">
        <v>315.24</v>
      </c>
      <c r="G339" s="5">
        <v>157.62</v>
      </c>
      <c r="H339" s="6" t="str">
        <f t="shared" si="10"/>
        <v>Sep</v>
      </c>
      <c r="I339" s="5" t="str">
        <f t="shared" si="11"/>
        <v>2024</v>
      </c>
      <c r="J339" s="12" t="str">
        <f>VLOOKUP(C339, Products!$A$1:$D$101, 2, FALSE)</f>
        <v>ActiveWear Textbook</v>
      </c>
      <c r="K339" s="5" t="str">
        <f>VLOOKUP(C339,Products!$A$1:$D$101,3,FALSE)</f>
        <v>Books</v>
      </c>
      <c r="L339" s="5" t="str">
        <f>VLOOKUP(B339,Customers!$A$1:$D$201,2,FALSE)</f>
        <v>Teresa Esparza</v>
      </c>
      <c r="M339" s="5" t="str">
        <f>VLOOKUP(B339,Customers!$A$1:$D$201,3,FALSE)</f>
        <v>Asia</v>
      </c>
    </row>
    <row r="340" spans="1:13">
      <c r="A340" s="5" t="s">
        <v>928</v>
      </c>
      <c r="B340" s="5" t="s">
        <v>314</v>
      </c>
      <c r="C340" s="5" t="s">
        <v>525</v>
      </c>
      <c r="D340" s="6">
        <v>45304.449247685188</v>
      </c>
      <c r="E340" s="5">
        <v>1</v>
      </c>
      <c r="F340" s="5">
        <v>157.62</v>
      </c>
      <c r="G340" s="5">
        <v>157.62</v>
      </c>
      <c r="H340" s="6" t="str">
        <f t="shared" si="10"/>
        <v>Jan</v>
      </c>
      <c r="I340" s="5" t="str">
        <f t="shared" si="11"/>
        <v>2024</v>
      </c>
      <c r="J340" s="12" t="str">
        <f>VLOOKUP(C340, Products!$A$1:$D$101, 2, FALSE)</f>
        <v>ActiveWear Textbook</v>
      </c>
      <c r="K340" s="5" t="str">
        <f>VLOOKUP(C340,Products!$A$1:$D$101,3,FALSE)</f>
        <v>Books</v>
      </c>
      <c r="L340" s="5" t="str">
        <f>VLOOKUP(B340,Customers!$A$1:$D$201,2,FALSE)</f>
        <v>Justin Evans</v>
      </c>
      <c r="M340" s="5" t="str">
        <f>VLOOKUP(B340,Customers!$A$1:$D$201,3,FALSE)</f>
        <v>South America</v>
      </c>
    </row>
    <row r="341" spans="1:13">
      <c r="A341" s="5" t="s">
        <v>929</v>
      </c>
      <c r="B341" s="5" t="s">
        <v>214</v>
      </c>
      <c r="C341" s="5" t="s">
        <v>525</v>
      </c>
      <c r="D341" s="6">
        <v>45303.732256944437</v>
      </c>
      <c r="E341" s="5">
        <v>4</v>
      </c>
      <c r="F341" s="5">
        <v>630.48</v>
      </c>
      <c r="G341" s="5">
        <v>157.62</v>
      </c>
      <c r="H341" s="6" t="str">
        <f t="shared" si="10"/>
        <v>Jan</v>
      </c>
      <c r="I341" s="5" t="str">
        <f t="shared" si="11"/>
        <v>2024</v>
      </c>
      <c r="J341" s="12" t="str">
        <f>VLOOKUP(C341, Products!$A$1:$D$101, 2, FALSE)</f>
        <v>ActiveWear Textbook</v>
      </c>
      <c r="K341" s="5" t="str">
        <f>VLOOKUP(C341,Products!$A$1:$D$101,3,FALSE)</f>
        <v>Books</v>
      </c>
      <c r="L341" s="5" t="str">
        <f>VLOOKUP(B341,Customers!$A$1:$D$201,2,FALSE)</f>
        <v>Michael Atkinson</v>
      </c>
      <c r="M341" s="5" t="str">
        <f>VLOOKUP(B341,Customers!$A$1:$D$201,3,FALSE)</f>
        <v>South America</v>
      </c>
    </row>
    <row r="342" spans="1:13">
      <c r="A342" s="5" t="s">
        <v>930</v>
      </c>
      <c r="B342" s="5" t="s">
        <v>288</v>
      </c>
      <c r="C342" s="5" t="s">
        <v>525</v>
      </c>
      <c r="D342" s="6">
        <v>45503.488854166673</v>
      </c>
      <c r="E342" s="5">
        <v>2</v>
      </c>
      <c r="F342" s="5">
        <v>315.24</v>
      </c>
      <c r="G342" s="5">
        <v>157.62</v>
      </c>
      <c r="H342" s="6" t="str">
        <f t="shared" si="10"/>
        <v>Jul</v>
      </c>
      <c r="I342" s="5" t="str">
        <f t="shared" si="11"/>
        <v>2024</v>
      </c>
      <c r="J342" s="12" t="str">
        <f>VLOOKUP(C342, Products!$A$1:$D$101, 2, FALSE)</f>
        <v>ActiveWear Textbook</v>
      </c>
      <c r="K342" s="5" t="str">
        <f>VLOOKUP(C342,Products!$A$1:$D$101,3,FALSE)</f>
        <v>Books</v>
      </c>
      <c r="L342" s="5" t="str">
        <f>VLOOKUP(B342,Customers!$A$1:$D$201,2,FALSE)</f>
        <v>Ricky Gutierrez</v>
      </c>
      <c r="M342" s="5" t="str">
        <f>VLOOKUP(B342,Customers!$A$1:$D$201,3,FALSE)</f>
        <v>North America</v>
      </c>
    </row>
    <row r="343" spans="1:13">
      <c r="A343" s="5" t="s">
        <v>931</v>
      </c>
      <c r="B343" s="5" t="s">
        <v>246</v>
      </c>
      <c r="C343" s="5" t="s">
        <v>525</v>
      </c>
      <c r="D343" s="6">
        <v>45604.529976851853</v>
      </c>
      <c r="E343" s="5">
        <v>1</v>
      </c>
      <c r="F343" s="5">
        <v>157.62</v>
      </c>
      <c r="G343" s="5">
        <v>157.62</v>
      </c>
      <c r="H343" s="6" t="str">
        <f t="shared" si="10"/>
        <v>Nov</v>
      </c>
      <c r="I343" s="5" t="str">
        <f t="shared" si="11"/>
        <v>2024</v>
      </c>
      <c r="J343" s="12" t="str">
        <f>VLOOKUP(C343, Products!$A$1:$D$101, 2, FALSE)</f>
        <v>ActiveWear Textbook</v>
      </c>
      <c r="K343" s="5" t="str">
        <f>VLOOKUP(C343,Products!$A$1:$D$101,3,FALSE)</f>
        <v>Books</v>
      </c>
      <c r="L343" s="5" t="str">
        <f>VLOOKUP(B343,Customers!$A$1:$D$201,2,FALSE)</f>
        <v>Jacob Holt</v>
      </c>
      <c r="M343" s="5" t="str">
        <f>VLOOKUP(B343,Customers!$A$1:$D$201,3,FALSE)</f>
        <v>South America</v>
      </c>
    </row>
    <row r="344" spans="1:13">
      <c r="A344" s="5" t="s">
        <v>932</v>
      </c>
      <c r="B344" s="5" t="s">
        <v>104</v>
      </c>
      <c r="C344" s="5" t="s">
        <v>525</v>
      </c>
      <c r="D344" s="6">
        <v>45408.595023148147</v>
      </c>
      <c r="E344" s="5">
        <v>2</v>
      </c>
      <c r="F344" s="5">
        <v>315.24</v>
      </c>
      <c r="G344" s="5">
        <v>157.62</v>
      </c>
      <c r="H344" s="6" t="str">
        <f t="shared" si="10"/>
        <v>Apr</v>
      </c>
      <c r="I344" s="5" t="str">
        <f t="shared" si="11"/>
        <v>2024</v>
      </c>
      <c r="J344" s="12" t="str">
        <f>VLOOKUP(C344, Products!$A$1:$D$101, 2, FALSE)</f>
        <v>ActiveWear Textbook</v>
      </c>
      <c r="K344" s="5" t="str">
        <f>VLOOKUP(C344,Products!$A$1:$D$101,3,FALSE)</f>
        <v>Books</v>
      </c>
      <c r="L344" s="5" t="str">
        <f>VLOOKUP(B344,Customers!$A$1:$D$201,2,FALSE)</f>
        <v>Samantha Frank</v>
      </c>
      <c r="M344" s="5" t="str">
        <f>VLOOKUP(B344,Customers!$A$1:$D$201,3,FALSE)</f>
        <v>North America</v>
      </c>
    </row>
    <row r="345" spans="1:13">
      <c r="A345" s="5" t="s">
        <v>933</v>
      </c>
      <c r="B345" s="5" t="s">
        <v>316</v>
      </c>
      <c r="C345" s="5" t="s">
        <v>525</v>
      </c>
      <c r="D345" s="6">
        <v>45540.307546296302</v>
      </c>
      <c r="E345" s="5">
        <v>4</v>
      </c>
      <c r="F345" s="5">
        <v>630.48</v>
      </c>
      <c r="G345" s="5">
        <v>157.62</v>
      </c>
      <c r="H345" s="6" t="str">
        <f t="shared" si="10"/>
        <v>Sep</v>
      </c>
      <c r="I345" s="5" t="str">
        <f t="shared" si="11"/>
        <v>2024</v>
      </c>
      <c r="J345" s="12" t="str">
        <f>VLOOKUP(C345, Products!$A$1:$D$101, 2, FALSE)</f>
        <v>ActiveWear Textbook</v>
      </c>
      <c r="K345" s="5" t="str">
        <f>VLOOKUP(C345,Products!$A$1:$D$101,3,FALSE)</f>
        <v>Books</v>
      </c>
      <c r="L345" s="5" t="str">
        <f>VLOOKUP(B345,Customers!$A$1:$D$201,2,FALSE)</f>
        <v>Justin Smith</v>
      </c>
      <c r="M345" s="5" t="str">
        <f>VLOOKUP(B345,Customers!$A$1:$D$201,3,FALSE)</f>
        <v>South America</v>
      </c>
    </row>
    <row r="346" spans="1:13">
      <c r="A346" s="5" t="s">
        <v>934</v>
      </c>
      <c r="B346" s="5" t="s">
        <v>322</v>
      </c>
      <c r="C346" s="5" t="s">
        <v>525</v>
      </c>
      <c r="D346" s="6">
        <v>45432.521064814813</v>
      </c>
      <c r="E346" s="5">
        <v>1</v>
      </c>
      <c r="F346" s="5">
        <v>157.62</v>
      </c>
      <c r="G346" s="5">
        <v>157.62</v>
      </c>
      <c r="H346" s="6" t="str">
        <f t="shared" si="10"/>
        <v>May</v>
      </c>
      <c r="I346" s="5" t="str">
        <f t="shared" si="11"/>
        <v>2024</v>
      </c>
      <c r="J346" s="12" t="str">
        <f>VLOOKUP(C346, Products!$A$1:$D$101, 2, FALSE)</f>
        <v>ActiveWear Textbook</v>
      </c>
      <c r="K346" s="5" t="str">
        <f>VLOOKUP(C346,Products!$A$1:$D$101,3,FALSE)</f>
        <v>Books</v>
      </c>
      <c r="L346" s="5" t="str">
        <f>VLOOKUP(B346,Customers!$A$1:$D$201,2,FALSE)</f>
        <v>William Adams</v>
      </c>
      <c r="M346" s="5" t="str">
        <f>VLOOKUP(B346,Customers!$A$1:$D$201,3,FALSE)</f>
        <v>North America</v>
      </c>
    </row>
    <row r="347" spans="1:13">
      <c r="A347" s="5" t="s">
        <v>935</v>
      </c>
      <c r="B347" s="5" t="s">
        <v>234</v>
      </c>
      <c r="C347" s="5" t="s">
        <v>525</v>
      </c>
      <c r="D347" s="6">
        <v>45483.106203703697</v>
      </c>
      <c r="E347" s="5">
        <v>4</v>
      </c>
      <c r="F347" s="5">
        <v>630.48</v>
      </c>
      <c r="G347" s="5">
        <v>157.62</v>
      </c>
      <c r="H347" s="6" t="str">
        <f t="shared" si="10"/>
        <v>Jul</v>
      </c>
      <c r="I347" s="5" t="str">
        <f t="shared" si="11"/>
        <v>2024</v>
      </c>
      <c r="J347" s="12" t="str">
        <f>VLOOKUP(C347, Products!$A$1:$D$101, 2, FALSE)</f>
        <v>ActiveWear Textbook</v>
      </c>
      <c r="K347" s="5" t="str">
        <f>VLOOKUP(C347,Products!$A$1:$D$101,3,FALSE)</f>
        <v>Books</v>
      </c>
      <c r="L347" s="5" t="str">
        <f>VLOOKUP(B347,Customers!$A$1:$D$201,2,FALSE)</f>
        <v>Brian Adkins</v>
      </c>
      <c r="M347" s="5" t="str">
        <f>VLOOKUP(B347,Customers!$A$1:$D$201,3,FALSE)</f>
        <v>South America</v>
      </c>
    </row>
    <row r="348" spans="1:13">
      <c r="A348" s="5" t="s">
        <v>936</v>
      </c>
      <c r="B348" s="5" t="s">
        <v>122</v>
      </c>
      <c r="C348" s="5" t="s">
        <v>512</v>
      </c>
      <c r="D348" s="6">
        <v>45581.04482638889</v>
      </c>
      <c r="E348" s="5">
        <v>2</v>
      </c>
      <c r="F348" s="5">
        <v>875.3</v>
      </c>
      <c r="G348" s="5">
        <v>437.65</v>
      </c>
      <c r="H348" s="6" t="str">
        <f t="shared" si="10"/>
        <v>Oct</v>
      </c>
      <c r="I348" s="5" t="str">
        <f t="shared" si="11"/>
        <v>2024</v>
      </c>
      <c r="J348" s="12" t="str">
        <f>VLOOKUP(C348, Products!$A$1:$D$101, 2, FALSE)</f>
        <v>ActiveWear Smartwatch</v>
      </c>
      <c r="K348" s="5" t="str">
        <f>VLOOKUP(C348,Products!$A$1:$D$101,3,FALSE)</f>
        <v>Electronics</v>
      </c>
      <c r="L348" s="5" t="str">
        <f>VLOOKUP(B348,Customers!$A$1:$D$201,2,FALSE)</f>
        <v>Erika Fernandez</v>
      </c>
      <c r="M348" s="5" t="str">
        <f>VLOOKUP(B348,Customers!$A$1:$D$201,3,FALSE)</f>
        <v>Asia</v>
      </c>
    </row>
    <row r="349" spans="1:13">
      <c r="A349" s="5" t="s">
        <v>937</v>
      </c>
      <c r="B349" s="5" t="s">
        <v>354</v>
      </c>
      <c r="C349" s="5" t="s">
        <v>512</v>
      </c>
      <c r="D349" s="6">
        <v>45617.536145833343</v>
      </c>
      <c r="E349" s="5">
        <v>1</v>
      </c>
      <c r="F349" s="5">
        <v>437.65</v>
      </c>
      <c r="G349" s="5">
        <v>437.65</v>
      </c>
      <c r="H349" s="6" t="str">
        <f t="shared" si="10"/>
        <v>Nov</v>
      </c>
      <c r="I349" s="5" t="str">
        <f t="shared" si="11"/>
        <v>2024</v>
      </c>
      <c r="J349" s="12" t="str">
        <f>VLOOKUP(C349, Products!$A$1:$D$101, 2, FALSE)</f>
        <v>ActiveWear Smartwatch</v>
      </c>
      <c r="K349" s="5" t="str">
        <f>VLOOKUP(C349,Products!$A$1:$D$101,3,FALSE)</f>
        <v>Electronics</v>
      </c>
      <c r="L349" s="5" t="str">
        <f>VLOOKUP(B349,Customers!$A$1:$D$201,2,FALSE)</f>
        <v>Jamie Webb</v>
      </c>
      <c r="M349" s="5" t="str">
        <f>VLOOKUP(B349,Customers!$A$1:$D$201,3,FALSE)</f>
        <v>Europe</v>
      </c>
    </row>
    <row r="350" spans="1:13">
      <c r="A350" s="5" t="s">
        <v>938</v>
      </c>
      <c r="B350" s="5" t="s">
        <v>180</v>
      </c>
      <c r="C350" s="5" t="s">
        <v>512</v>
      </c>
      <c r="D350" s="6">
        <v>45539.485763888893</v>
      </c>
      <c r="E350" s="5">
        <v>3</v>
      </c>
      <c r="F350" s="5">
        <v>1312.95</v>
      </c>
      <c r="G350" s="5">
        <v>437.65</v>
      </c>
      <c r="H350" s="6" t="str">
        <f t="shared" si="10"/>
        <v>Sep</v>
      </c>
      <c r="I350" s="5" t="str">
        <f t="shared" si="11"/>
        <v>2024</v>
      </c>
      <c r="J350" s="12" t="str">
        <f>VLOOKUP(C350, Products!$A$1:$D$101, 2, FALSE)</f>
        <v>ActiveWear Smartwatch</v>
      </c>
      <c r="K350" s="5" t="str">
        <f>VLOOKUP(C350,Products!$A$1:$D$101,3,FALSE)</f>
        <v>Electronics</v>
      </c>
      <c r="L350" s="5" t="str">
        <f>VLOOKUP(B350,Customers!$A$1:$D$201,2,FALSE)</f>
        <v>Richard Brown</v>
      </c>
      <c r="M350" s="5" t="str">
        <f>VLOOKUP(B350,Customers!$A$1:$D$201,3,FALSE)</f>
        <v>South America</v>
      </c>
    </row>
    <row r="351" spans="1:13">
      <c r="A351" s="5" t="s">
        <v>939</v>
      </c>
      <c r="B351" s="5" t="s">
        <v>290</v>
      </c>
      <c r="C351" s="5" t="s">
        <v>512</v>
      </c>
      <c r="D351" s="6">
        <v>45511.392118055563</v>
      </c>
      <c r="E351" s="5">
        <v>4</v>
      </c>
      <c r="F351" s="5">
        <v>1750.6</v>
      </c>
      <c r="G351" s="5">
        <v>437.65</v>
      </c>
      <c r="H351" s="6" t="str">
        <f t="shared" si="10"/>
        <v>Aug</v>
      </c>
      <c r="I351" s="5" t="str">
        <f t="shared" si="11"/>
        <v>2024</v>
      </c>
      <c r="J351" s="12" t="str">
        <f>VLOOKUP(C351, Products!$A$1:$D$101, 2, FALSE)</f>
        <v>ActiveWear Smartwatch</v>
      </c>
      <c r="K351" s="5" t="str">
        <f>VLOOKUP(C351,Products!$A$1:$D$101,3,FALSE)</f>
        <v>Electronics</v>
      </c>
      <c r="L351" s="5" t="str">
        <f>VLOOKUP(B351,Customers!$A$1:$D$201,2,FALSE)</f>
        <v>Gregory Estrada</v>
      </c>
      <c r="M351" s="5" t="str">
        <f>VLOOKUP(B351,Customers!$A$1:$D$201,3,FALSE)</f>
        <v>Asia</v>
      </c>
    </row>
    <row r="352" spans="1:13">
      <c r="A352" s="5" t="s">
        <v>940</v>
      </c>
      <c r="B352" s="5" t="s">
        <v>202</v>
      </c>
      <c r="C352" s="5" t="s">
        <v>512</v>
      </c>
      <c r="D352" s="6">
        <v>45322.296782407408</v>
      </c>
      <c r="E352" s="5">
        <v>2</v>
      </c>
      <c r="F352" s="5">
        <v>875.3</v>
      </c>
      <c r="G352" s="5">
        <v>437.65</v>
      </c>
      <c r="H352" s="6" t="str">
        <f t="shared" si="10"/>
        <v>Jan</v>
      </c>
      <c r="I352" s="5" t="str">
        <f t="shared" si="11"/>
        <v>2024</v>
      </c>
      <c r="J352" s="12" t="str">
        <f>VLOOKUP(C352, Products!$A$1:$D$101, 2, FALSE)</f>
        <v>ActiveWear Smartwatch</v>
      </c>
      <c r="K352" s="5" t="str">
        <f>VLOOKUP(C352,Products!$A$1:$D$101,3,FALSE)</f>
        <v>Electronics</v>
      </c>
      <c r="L352" s="5" t="str">
        <f>VLOOKUP(B352,Customers!$A$1:$D$201,2,FALSE)</f>
        <v>Benjamin Mcclure</v>
      </c>
      <c r="M352" s="5" t="str">
        <f>VLOOKUP(B352,Customers!$A$1:$D$201,3,FALSE)</f>
        <v>South America</v>
      </c>
    </row>
    <row r="353" spans="1:13">
      <c r="A353" s="5" t="s">
        <v>941</v>
      </c>
      <c r="B353" s="5" t="s">
        <v>206</v>
      </c>
      <c r="C353" s="5" t="s">
        <v>512</v>
      </c>
      <c r="D353" s="6">
        <v>45399.033831018518</v>
      </c>
      <c r="E353" s="5">
        <v>1</v>
      </c>
      <c r="F353" s="5">
        <v>437.65</v>
      </c>
      <c r="G353" s="5">
        <v>437.65</v>
      </c>
      <c r="H353" s="6" t="str">
        <f t="shared" si="10"/>
        <v>Apr</v>
      </c>
      <c r="I353" s="5" t="str">
        <f t="shared" si="11"/>
        <v>2024</v>
      </c>
      <c r="J353" s="12" t="str">
        <f>VLOOKUP(C353, Products!$A$1:$D$101, 2, FALSE)</f>
        <v>ActiveWear Smartwatch</v>
      </c>
      <c r="K353" s="5" t="str">
        <f>VLOOKUP(C353,Products!$A$1:$D$101,3,FALSE)</f>
        <v>Electronics</v>
      </c>
      <c r="L353" s="5" t="str">
        <f>VLOOKUP(B353,Customers!$A$1:$D$201,2,FALSE)</f>
        <v>Laura Gilbert</v>
      </c>
      <c r="M353" s="5" t="str">
        <f>VLOOKUP(B353,Customers!$A$1:$D$201,3,FALSE)</f>
        <v>North America</v>
      </c>
    </row>
    <row r="354" spans="1:13">
      <c r="A354" s="5" t="s">
        <v>942</v>
      </c>
      <c r="B354" s="5" t="s">
        <v>22</v>
      </c>
      <c r="C354" s="5" t="s">
        <v>512</v>
      </c>
      <c r="D354" s="6">
        <v>45342.390879629631</v>
      </c>
      <c r="E354" s="5">
        <v>1</v>
      </c>
      <c r="F354" s="5">
        <v>437.65</v>
      </c>
      <c r="G354" s="5">
        <v>437.65</v>
      </c>
      <c r="H354" s="6" t="str">
        <f t="shared" si="10"/>
        <v>Feb</v>
      </c>
      <c r="I354" s="5" t="str">
        <f t="shared" si="11"/>
        <v>2024</v>
      </c>
      <c r="J354" s="12" t="str">
        <f>VLOOKUP(C354, Products!$A$1:$D$101, 2, FALSE)</f>
        <v>ActiveWear Smartwatch</v>
      </c>
      <c r="K354" s="5" t="str">
        <f>VLOOKUP(C354,Products!$A$1:$D$101,3,FALSE)</f>
        <v>Electronics</v>
      </c>
      <c r="L354" s="5" t="str">
        <f>VLOOKUP(B354,Customers!$A$1:$D$201,2,FALSE)</f>
        <v>Paul Graves</v>
      </c>
      <c r="M354" s="5" t="str">
        <f>VLOOKUP(B354,Customers!$A$1:$D$201,3,FALSE)</f>
        <v>Asia</v>
      </c>
    </row>
    <row r="355" spans="1:13">
      <c r="A355" s="5" t="s">
        <v>943</v>
      </c>
      <c r="B355" s="5" t="s">
        <v>372</v>
      </c>
      <c r="C355" s="5" t="s">
        <v>512</v>
      </c>
      <c r="D355" s="6">
        <v>45551.891851851848</v>
      </c>
      <c r="E355" s="5">
        <v>2</v>
      </c>
      <c r="F355" s="5">
        <v>875.3</v>
      </c>
      <c r="G355" s="5">
        <v>437.65</v>
      </c>
      <c r="H355" s="6" t="str">
        <f t="shared" si="10"/>
        <v>Sep</v>
      </c>
      <c r="I355" s="5" t="str">
        <f t="shared" si="11"/>
        <v>2024</v>
      </c>
      <c r="J355" s="12" t="str">
        <f>VLOOKUP(C355, Products!$A$1:$D$101, 2, FALSE)</f>
        <v>ActiveWear Smartwatch</v>
      </c>
      <c r="K355" s="5" t="str">
        <f>VLOOKUP(C355,Products!$A$1:$D$101,3,FALSE)</f>
        <v>Electronics</v>
      </c>
      <c r="L355" s="5" t="str">
        <f>VLOOKUP(B355,Customers!$A$1:$D$201,2,FALSE)</f>
        <v>Alexander Barker</v>
      </c>
      <c r="M355" s="5" t="str">
        <f>VLOOKUP(B355,Customers!$A$1:$D$201,3,FALSE)</f>
        <v>South America</v>
      </c>
    </row>
    <row r="356" spans="1:13">
      <c r="A356" s="5" t="s">
        <v>944</v>
      </c>
      <c r="B356" s="5" t="s">
        <v>334</v>
      </c>
      <c r="C356" s="5" t="s">
        <v>512</v>
      </c>
      <c r="D356" s="6">
        <v>45302.596944444442</v>
      </c>
      <c r="E356" s="5">
        <v>3</v>
      </c>
      <c r="F356" s="5">
        <v>1312.95</v>
      </c>
      <c r="G356" s="5">
        <v>437.65</v>
      </c>
      <c r="H356" s="6" t="str">
        <f t="shared" si="10"/>
        <v>Jan</v>
      </c>
      <c r="I356" s="5" t="str">
        <f t="shared" si="11"/>
        <v>2024</v>
      </c>
      <c r="J356" s="12" t="str">
        <f>VLOOKUP(C356, Products!$A$1:$D$101, 2, FALSE)</f>
        <v>ActiveWear Smartwatch</v>
      </c>
      <c r="K356" s="5" t="str">
        <f>VLOOKUP(C356,Products!$A$1:$D$101,3,FALSE)</f>
        <v>Electronics</v>
      </c>
      <c r="L356" s="5" t="str">
        <f>VLOOKUP(B356,Customers!$A$1:$D$201,2,FALSE)</f>
        <v>Edwin Watson</v>
      </c>
      <c r="M356" s="5" t="str">
        <f>VLOOKUP(B356,Customers!$A$1:$D$201,3,FALSE)</f>
        <v>Asia</v>
      </c>
    </row>
    <row r="357" spans="1:13">
      <c r="A357" s="5" t="s">
        <v>945</v>
      </c>
      <c r="B357" s="5" t="s">
        <v>27</v>
      </c>
      <c r="C357" s="5" t="s">
        <v>512</v>
      </c>
      <c r="D357" s="6">
        <v>45577.206435185188</v>
      </c>
      <c r="E357" s="5">
        <v>1</v>
      </c>
      <c r="F357" s="5">
        <v>437.65</v>
      </c>
      <c r="G357" s="5">
        <v>437.65</v>
      </c>
      <c r="H357" s="6" t="str">
        <f t="shared" si="10"/>
        <v>Oct</v>
      </c>
      <c r="I357" s="5" t="str">
        <f t="shared" si="11"/>
        <v>2024</v>
      </c>
      <c r="J357" s="12" t="str">
        <f>VLOOKUP(C357, Products!$A$1:$D$101, 2, FALSE)</f>
        <v>ActiveWear Smartwatch</v>
      </c>
      <c r="K357" s="5" t="str">
        <f>VLOOKUP(C357,Products!$A$1:$D$101,3,FALSE)</f>
        <v>Electronics</v>
      </c>
      <c r="L357" s="5" t="str">
        <f>VLOOKUP(B357,Customers!$A$1:$D$201,2,FALSE)</f>
        <v>Joy Clark</v>
      </c>
      <c r="M357" s="5" t="str">
        <f>VLOOKUP(B357,Customers!$A$1:$D$201,3,FALSE)</f>
        <v>Europe</v>
      </c>
    </row>
    <row r="358" spans="1:13">
      <c r="A358" s="5" t="s">
        <v>946</v>
      </c>
      <c r="B358" s="5" t="s">
        <v>320</v>
      </c>
      <c r="C358" s="5" t="s">
        <v>512</v>
      </c>
      <c r="D358" s="6">
        <v>45308.157673611109</v>
      </c>
      <c r="E358" s="5">
        <v>1</v>
      </c>
      <c r="F358" s="5">
        <v>437.65</v>
      </c>
      <c r="G358" s="5">
        <v>437.65</v>
      </c>
      <c r="H358" s="6" t="str">
        <f t="shared" si="10"/>
        <v>Jan</v>
      </c>
      <c r="I358" s="5" t="str">
        <f t="shared" si="11"/>
        <v>2024</v>
      </c>
      <c r="J358" s="12" t="str">
        <f>VLOOKUP(C358, Products!$A$1:$D$101, 2, FALSE)</f>
        <v>ActiveWear Smartwatch</v>
      </c>
      <c r="K358" s="5" t="str">
        <f>VLOOKUP(C358,Products!$A$1:$D$101,3,FALSE)</f>
        <v>Electronics</v>
      </c>
      <c r="L358" s="5" t="str">
        <f>VLOOKUP(B358,Customers!$A$1:$D$201,2,FALSE)</f>
        <v>Michelle Brown</v>
      </c>
      <c r="M358" s="5" t="str">
        <f>VLOOKUP(B358,Customers!$A$1:$D$201,3,FALSE)</f>
        <v>South America</v>
      </c>
    </row>
    <row r="359" spans="1:13">
      <c r="A359" s="5" t="s">
        <v>947</v>
      </c>
      <c r="B359" s="5" t="s">
        <v>234</v>
      </c>
      <c r="C359" s="5" t="s">
        <v>512</v>
      </c>
      <c r="D359" s="6">
        <v>45420.154618055552</v>
      </c>
      <c r="E359" s="5">
        <v>3</v>
      </c>
      <c r="F359" s="5">
        <v>1312.95</v>
      </c>
      <c r="G359" s="5">
        <v>437.65</v>
      </c>
      <c r="H359" s="6" t="str">
        <f t="shared" si="10"/>
        <v>May</v>
      </c>
      <c r="I359" s="5" t="str">
        <f t="shared" si="11"/>
        <v>2024</v>
      </c>
      <c r="J359" s="12" t="str">
        <f>VLOOKUP(C359, Products!$A$1:$D$101, 2, FALSE)</f>
        <v>ActiveWear Smartwatch</v>
      </c>
      <c r="K359" s="5" t="str">
        <f>VLOOKUP(C359,Products!$A$1:$D$101,3,FALSE)</f>
        <v>Electronics</v>
      </c>
      <c r="L359" s="5" t="str">
        <f>VLOOKUP(B359,Customers!$A$1:$D$201,2,FALSE)</f>
        <v>Brian Adkins</v>
      </c>
      <c r="M359" s="5" t="str">
        <f>VLOOKUP(B359,Customers!$A$1:$D$201,3,FALSE)</f>
        <v>South America</v>
      </c>
    </row>
    <row r="360" spans="1:13">
      <c r="A360" s="5" t="s">
        <v>948</v>
      </c>
      <c r="B360" s="5" t="s">
        <v>322</v>
      </c>
      <c r="C360" s="5" t="s">
        <v>512</v>
      </c>
      <c r="D360" s="6">
        <v>45416.481458333343</v>
      </c>
      <c r="E360" s="5">
        <v>4</v>
      </c>
      <c r="F360" s="5">
        <v>1750.6</v>
      </c>
      <c r="G360" s="5">
        <v>437.65</v>
      </c>
      <c r="H360" s="6" t="str">
        <f t="shared" si="10"/>
        <v>May</v>
      </c>
      <c r="I360" s="5" t="str">
        <f t="shared" si="11"/>
        <v>2024</v>
      </c>
      <c r="J360" s="12" t="str">
        <f>VLOOKUP(C360, Products!$A$1:$D$101, 2, FALSE)</f>
        <v>ActiveWear Smartwatch</v>
      </c>
      <c r="K360" s="5" t="str">
        <f>VLOOKUP(C360,Products!$A$1:$D$101,3,FALSE)</f>
        <v>Electronics</v>
      </c>
      <c r="L360" s="5" t="str">
        <f>VLOOKUP(B360,Customers!$A$1:$D$201,2,FALSE)</f>
        <v>William Adams</v>
      </c>
      <c r="M360" s="5" t="str">
        <f>VLOOKUP(B360,Customers!$A$1:$D$201,3,FALSE)</f>
        <v>North America</v>
      </c>
    </row>
    <row r="361" spans="1:13">
      <c r="A361" s="5" t="s">
        <v>949</v>
      </c>
      <c r="B361" s="5" t="s">
        <v>364</v>
      </c>
      <c r="C361" s="5" t="s">
        <v>475</v>
      </c>
      <c r="D361" s="6">
        <v>45470.800879629627</v>
      </c>
      <c r="E361" s="5">
        <v>4</v>
      </c>
      <c r="F361" s="5">
        <v>1111.44</v>
      </c>
      <c r="G361" s="5">
        <v>277.86</v>
      </c>
      <c r="H361" s="6" t="str">
        <f t="shared" si="10"/>
        <v>Jun</v>
      </c>
      <c r="I361" s="5" t="str">
        <f t="shared" si="11"/>
        <v>2024</v>
      </c>
      <c r="J361" s="12" t="str">
        <f>VLOOKUP(C361, Products!$A$1:$D$101, 2, FALSE)</f>
        <v>ActiveWear Cookbook</v>
      </c>
      <c r="K361" s="5" t="str">
        <f>VLOOKUP(C361,Products!$A$1:$D$101,3,FALSE)</f>
        <v>Books</v>
      </c>
      <c r="L361" s="5" t="str">
        <f>VLOOKUP(B361,Customers!$A$1:$D$201,2,FALSE)</f>
        <v>Julia Kelly</v>
      </c>
      <c r="M361" s="5" t="str">
        <f>VLOOKUP(B361,Customers!$A$1:$D$201,3,FALSE)</f>
        <v>Asia</v>
      </c>
    </row>
    <row r="362" spans="1:13">
      <c r="A362" s="5" t="s">
        <v>950</v>
      </c>
      <c r="B362" s="5" t="s">
        <v>350</v>
      </c>
      <c r="C362" s="5" t="s">
        <v>475</v>
      </c>
      <c r="D362" s="6">
        <v>45432.453750000001</v>
      </c>
      <c r="E362" s="5">
        <v>1</v>
      </c>
      <c r="F362" s="5">
        <v>277.86</v>
      </c>
      <c r="G362" s="5">
        <v>277.86</v>
      </c>
      <c r="H362" s="6" t="str">
        <f t="shared" si="10"/>
        <v>May</v>
      </c>
      <c r="I362" s="5" t="str">
        <f t="shared" si="11"/>
        <v>2024</v>
      </c>
      <c r="J362" s="12" t="str">
        <f>VLOOKUP(C362, Products!$A$1:$D$101, 2, FALSE)</f>
        <v>ActiveWear Cookbook</v>
      </c>
      <c r="K362" s="5" t="str">
        <f>VLOOKUP(C362,Products!$A$1:$D$101,3,FALSE)</f>
        <v>Books</v>
      </c>
      <c r="L362" s="5" t="str">
        <f>VLOOKUP(B362,Customers!$A$1:$D$201,2,FALSE)</f>
        <v>Logan Harris</v>
      </c>
      <c r="M362" s="5" t="str">
        <f>VLOOKUP(B362,Customers!$A$1:$D$201,3,FALSE)</f>
        <v>Europe</v>
      </c>
    </row>
    <row r="363" spans="1:13">
      <c r="A363" s="5" t="s">
        <v>951</v>
      </c>
      <c r="B363" s="5" t="s">
        <v>180</v>
      </c>
      <c r="C363" s="5" t="s">
        <v>475</v>
      </c>
      <c r="D363" s="6">
        <v>45576.839247685188</v>
      </c>
      <c r="E363" s="5">
        <v>1</v>
      </c>
      <c r="F363" s="5">
        <v>277.86</v>
      </c>
      <c r="G363" s="5">
        <v>277.86</v>
      </c>
      <c r="H363" s="6" t="str">
        <f t="shared" si="10"/>
        <v>Oct</v>
      </c>
      <c r="I363" s="5" t="str">
        <f t="shared" si="11"/>
        <v>2024</v>
      </c>
      <c r="J363" s="12" t="str">
        <f>VLOOKUP(C363, Products!$A$1:$D$101, 2, FALSE)</f>
        <v>ActiveWear Cookbook</v>
      </c>
      <c r="K363" s="5" t="str">
        <f>VLOOKUP(C363,Products!$A$1:$D$101,3,FALSE)</f>
        <v>Books</v>
      </c>
      <c r="L363" s="5" t="str">
        <f>VLOOKUP(B363,Customers!$A$1:$D$201,2,FALSE)</f>
        <v>Richard Brown</v>
      </c>
      <c r="M363" s="5" t="str">
        <f>VLOOKUP(B363,Customers!$A$1:$D$201,3,FALSE)</f>
        <v>South America</v>
      </c>
    </row>
    <row r="364" spans="1:13">
      <c r="A364" s="5" t="s">
        <v>952</v>
      </c>
      <c r="B364" s="5" t="s">
        <v>282</v>
      </c>
      <c r="C364" s="5" t="s">
        <v>475</v>
      </c>
      <c r="D364" s="6">
        <v>45450.369976851849</v>
      </c>
      <c r="E364" s="5">
        <v>4</v>
      </c>
      <c r="F364" s="5">
        <v>1111.44</v>
      </c>
      <c r="G364" s="5">
        <v>277.86</v>
      </c>
      <c r="H364" s="6" t="str">
        <f t="shared" si="10"/>
        <v>Jun</v>
      </c>
      <c r="I364" s="5" t="str">
        <f t="shared" si="11"/>
        <v>2024</v>
      </c>
      <c r="J364" s="12" t="str">
        <f>VLOOKUP(C364, Products!$A$1:$D$101, 2, FALSE)</f>
        <v>ActiveWear Cookbook</v>
      </c>
      <c r="K364" s="5" t="str">
        <f>VLOOKUP(C364,Products!$A$1:$D$101,3,FALSE)</f>
        <v>Books</v>
      </c>
      <c r="L364" s="5" t="str">
        <f>VLOOKUP(B364,Customers!$A$1:$D$201,2,FALSE)</f>
        <v>Kristen Holder</v>
      </c>
      <c r="M364" s="5" t="str">
        <f>VLOOKUP(B364,Customers!$A$1:$D$201,3,FALSE)</f>
        <v>Asia</v>
      </c>
    </row>
    <row r="365" spans="1:13">
      <c r="A365" s="5" t="s">
        <v>953</v>
      </c>
      <c r="B365" s="5" t="s">
        <v>172</v>
      </c>
      <c r="C365" s="5" t="s">
        <v>475</v>
      </c>
      <c r="D365" s="6">
        <v>45438.24763888889</v>
      </c>
      <c r="E365" s="5">
        <v>3</v>
      </c>
      <c r="F365" s="5">
        <v>833.58</v>
      </c>
      <c r="G365" s="5">
        <v>277.86</v>
      </c>
      <c r="H365" s="6" t="str">
        <f t="shared" si="10"/>
        <v>May</v>
      </c>
      <c r="I365" s="5" t="str">
        <f t="shared" si="11"/>
        <v>2024</v>
      </c>
      <c r="J365" s="12" t="str">
        <f>VLOOKUP(C365, Products!$A$1:$D$101, 2, FALSE)</f>
        <v>ActiveWear Cookbook</v>
      </c>
      <c r="K365" s="5" t="str">
        <f>VLOOKUP(C365,Products!$A$1:$D$101,3,FALSE)</f>
        <v>Books</v>
      </c>
      <c r="L365" s="5" t="str">
        <f>VLOOKUP(B365,Customers!$A$1:$D$201,2,FALSE)</f>
        <v>Kimberly Turner</v>
      </c>
      <c r="M365" s="5" t="str">
        <f>VLOOKUP(B365,Customers!$A$1:$D$201,3,FALSE)</f>
        <v>Europe</v>
      </c>
    </row>
    <row r="366" spans="1:13">
      <c r="A366" s="5" t="s">
        <v>954</v>
      </c>
      <c r="B366" s="5" t="s">
        <v>32</v>
      </c>
      <c r="C366" s="5" t="s">
        <v>475</v>
      </c>
      <c r="D366" s="6">
        <v>45514.62809027778</v>
      </c>
      <c r="E366" s="5">
        <v>1</v>
      </c>
      <c r="F366" s="5">
        <v>277.86</v>
      </c>
      <c r="G366" s="5">
        <v>277.86</v>
      </c>
      <c r="H366" s="6" t="str">
        <f t="shared" si="10"/>
        <v>Aug</v>
      </c>
      <c r="I366" s="5" t="str">
        <f t="shared" si="11"/>
        <v>2024</v>
      </c>
      <c r="J366" s="12" t="str">
        <f>VLOOKUP(C366, Products!$A$1:$D$101, 2, FALSE)</f>
        <v>ActiveWear Cookbook</v>
      </c>
      <c r="K366" s="5" t="str">
        <f>VLOOKUP(C366,Products!$A$1:$D$101,3,FALSE)</f>
        <v>Books</v>
      </c>
      <c r="L366" s="5" t="str">
        <f>VLOOKUP(B366,Customers!$A$1:$D$201,2,FALSE)</f>
        <v>Bryan Mathews</v>
      </c>
      <c r="M366" s="5" t="str">
        <f>VLOOKUP(B366,Customers!$A$1:$D$201,3,FALSE)</f>
        <v>South America</v>
      </c>
    </row>
    <row r="367" spans="1:13">
      <c r="A367" s="5" t="s">
        <v>955</v>
      </c>
      <c r="B367" s="5" t="s">
        <v>46</v>
      </c>
      <c r="C367" s="5" t="s">
        <v>475</v>
      </c>
      <c r="D367" s="6">
        <v>45507.802349537043</v>
      </c>
      <c r="E367" s="5">
        <v>4</v>
      </c>
      <c r="F367" s="5">
        <v>1111.44</v>
      </c>
      <c r="G367" s="5">
        <v>277.86</v>
      </c>
      <c r="H367" s="6" t="str">
        <f t="shared" si="10"/>
        <v>Aug</v>
      </c>
      <c r="I367" s="5" t="str">
        <f t="shared" si="11"/>
        <v>2024</v>
      </c>
      <c r="J367" s="12" t="str">
        <f>VLOOKUP(C367, Products!$A$1:$D$101, 2, FALSE)</f>
        <v>ActiveWear Cookbook</v>
      </c>
      <c r="K367" s="5" t="str">
        <f>VLOOKUP(C367,Products!$A$1:$D$101,3,FALSE)</f>
        <v>Books</v>
      </c>
      <c r="L367" s="5" t="str">
        <f>VLOOKUP(B367,Customers!$A$1:$D$201,2,FALSE)</f>
        <v>Tyler Haynes</v>
      </c>
      <c r="M367" s="5" t="str">
        <f>VLOOKUP(B367,Customers!$A$1:$D$201,3,FALSE)</f>
        <v>North America</v>
      </c>
    </row>
    <row r="368" spans="1:13">
      <c r="A368" s="5" t="s">
        <v>956</v>
      </c>
      <c r="B368" s="5" t="s">
        <v>102</v>
      </c>
      <c r="C368" s="5" t="s">
        <v>475</v>
      </c>
      <c r="D368" s="6">
        <v>45297.55736111111</v>
      </c>
      <c r="E368" s="5">
        <v>1</v>
      </c>
      <c r="F368" s="5">
        <v>277.86</v>
      </c>
      <c r="G368" s="5">
        <v>277.86</v>
      </c>
      <c r="H368" s="6" t="str">
        <f t="shared" si="10"/>
        <v>Jan</v>
      </c>
      <c r="I368" s="5" t="str">
        <f t="shared" si="11"/>
        <v>2024</v>
      </c>
      <c r="J368" s="12" t="str">
        <f>VLOOKUP(C368, Products!$A$1:$D$101, 2, FALSE)</f>
        <v>ActiveWear Cookbook</v>
      </c>
      <c r="K368" s="5" t="str">
        <f>VLOOKUP(C368,Products!$A$1:$D$101,3,FALSE)</f>
        <v>Books</v>
      </c>
      <c r="L368" s="5" t="str">
        <f>VLOOKUP(B368,Customers!$A$1:$D$201,2,FALSE)</f>
        <v>Beth Cardenas</v>
      </c>
      <c r="M368" s="5" t="str">
        <f>VLOOKUP(B368,Customers!$A$1:$D$201,3,FALSE)</f>
        <v>North America</v>
      </c>
    </row>
    <row r="369" spans="1:13">
      <c r="A369" s="5" t="s">
        <v>957</v>
      </c>
      <c r="B369" s="5" t="s">
        <v>184</v>
      </c>
      <c r="C369" s="5" t="s">
        <v>475</v>
      </c>
      <c r="D369" s="6">
        <v>45343.785474537042</v>
      </c>
      <c r="E369" s="5">
        <v>3</v>
      </c>
      <c r="F369" s="5">
        <v>833.58</v>
      </c>
      <c r="G369" s="5">
        <v>277.86</v>
      </c>
      <c r="H369" s="6" t="str">
        <f t="shared" si="10"/>
        <v>Feb</v>
      </c>
      <c r="I369" s="5" t="str">
        <f t="shared" si="11"/>
        <v>2024</v>
      </c>
      <c r="J369" s="12" t="str">
        <f>VLOOKUP(C369, Products!$A$1:$D$101, 2, FALSE)</f>
        <v>ActiveWear Cookbook</v>
      </c>
      <c r="K369" s="5" t="str">
        <f>VLOOKUP(C369,Products!$A$1:$D$101,3,FALSE)</f>
        <v>Books</v>
      </c>
      <c r="L369" s="5" t="str">
        <f>VLOOKUP(B369,Customers!$A$1:$D$201,2,FALSE)</f>
        <v>Travis Campbell</v>
      </c>
      <c r="M369" s="5" t="str">
        <f>VLOOKUP(B369,Customers!$A$1:$D$201,3,FALSE)</f>
        <v>South America</v>
      </c>
    </row>
    <row r="370" spans="1:13">
      <c r="A370" s="5" t="s">
        <v>958</v>
      </c>
      <c r="B370" s="5" t="s">
        <v>388</v>
      </c>
      <c r="C370" s="5" t="s">
        <v>466</v>
      </c>
      <c r="D370" s="6">
        <v>45647.094976851848</v>
      </c>
      <c r="E370" s="5">
        <v>2</v>
      </c>
      <c r="F370" s="5">
        <v>569.24</v>
      </c>
      <c r="G370" s="5">
        <v>284.62</v>
      </c>
      <c r="H370" s="6" t="str">
        <f t="shared" si="10"/>
        <v>Dec</v>
      </c>
      <c r="I370" s="5" t="str">
        <f t="shared" si="11"/>
        <v>2024</v>
      </c>
      <c r="J370" s="12" t="str">
        <f>VLOOKUP(C370, Products!$A$1:$D$101, 2, FALSE)</f>
        <v>ActiveWear Cookware Set</v>
      </c>
      <c r="K370" s="5" t="str">
        <f>VLOOKUP(C370,Products!$A$1:$D$101,3,FALSE)</f>
        <v>Home Decor</v>
      </c>
      <c r="L370" s="5" t="str">
        <f>VLOOKUP(B370,Customers!$A$1:$D$201,2,FALSE)</f>
        <v>Sherri Dixon</v>
      </c>
      <c r="M370" s="5" t="str">
        <f>VLOOKUP(B370,Customers!$A$1:$D$201,3,FALSE)</f>
        <v>North America</v>
      </c>
    </row>
    <row r="371" spans="1:13">
      <c r="A371" s="5" t="s">
        <v>959</v>
      </c>
      <c r="B371" s="5" t="s">
        <v>92</v>
      </c>
      <c r="C371" s="5" t="s">
        <v>466</v>
      </c>
      <c r="D371" s="6">
        <v>45361.097766203697</v>
      </c>
      <c r="E371" s="5">
        <v>3</v>
      </c>
      <c r="F371" s="5">
        <v>853.86</v>
      </c>
      <c r="G371" s="5">
        <v>284.62</v>
      </c>
      <c r="H371" s="6" t="str">
        <f t="shared" si="10"/>
        <v>Mar</v>
      </c>
      <c r="I371" s="5" t="str">
        <f t="shared" si="11"/>
        <v>2024</v>
      </c>
      <c r="J371" s="12" t="str">
        <f>VLOOKUP(C371, Products!$A$1:$D$101, 2, FALSE)</f>
        <v>ActiveWear Cookware Set</v>
      </c>
      <c r="K371" s="5" t="str">
        <f>VLOOKUP(C371,Products!$A$1:$D$101,3,FALSE)</f>
        <v>Home Decor</v>
      </c>
      <c r="L371" s="5" t="str">
        <f>VLOOKUP(B371,Customers!$A$1:$D$201,2,FALSE)</f>
        <v>Lindsey Deleon</v>
      </c>
      <c r="M371" s="5" t="str">
        <f>VLOOKUP(B371,Customers!$A$1:$D$201,3,FALSE)</f>
        <v>Europe</v>
      </c>
    </row>
    <row r="372" spans="1:13">
      <c r="A372" s="5" t="s">
        <v>960</v>
      </c>
      <c r="B372" s="5" t="s">
        <v>358</v>
      </c>
      <c r="C372" s="5" t="s">
        <v>466</v>
      </c>
      <c r="D372" s="6">
        <v>45638.583101851851</v>
      </c>
      <c r="E372" s="5">
        <v>1</v>
      </c>
      <c r="F372" s="5">
        <v>284.62</v>
      </c>
      <c r="G372" s="5">
        <v>284.62</v>
      </c>
      <c r="H372" s="6" t="str">
        <f t="shared" si="10"/>
        <v>Dec</v>
      </c>
      <c r="I372" s="5" t="str">
        <f t="shared" si="11"/>
        <v>2024</v>
      </c>
      <c r="J372" s="12" t="str">
        <f>VLOOKUP(C372, Products!$A$1:$D$101, 2, FALSE)</f>
        <v>ActiveWear Cookware Set</v>
      </c>
      <c r="K372" s="5" t="str">
        <f>VLOOKUP(C372,Products!$A$1:$D$101,3,FALSE)</f>
        <v>Home Decor</v>
      </c>
      <c r="L372" s="5" t="str">
        <f>VLOOKUP(B372,Customers!$A$1:$D$201,2,FALSE)</f>
        <v>Tracy Steele</v>
      </c>
      <c r="M372" s="5" t="str">
        <f>VLOOKUP(B372,Customers!$A$1:$D$201,3,FALSE)</f>
        <v>South America</v>
      </c>
    </row>
    <row r="373" spans="1:13">
      <c r="A373" s="5" t="s">
        <v>961</v>
      </c>
      <c r="B373" s="5" t="s">
        <v>18</v>
      </c>
      <c r="C373" s="5" t="s">
        <v>466</v>
      </c>
      <c r="D373" s="6">
        <v>45417.544224537043</v>
      </c>
      <c r="E373" s="5">
        <v>3</v>
      </c>
      <c r="F373" s="5">
        <v>853.86</v>
      </c>
      <c r="G373" s="5">
        <v>284.62</v>
      </c>
      <c r="H373" s="6" t="str">
        <f t="shared" si="10"/>
        <v>May</v>
      </c>
      <c r="I373" s="5" t="str">
        <f t="shared" si="11"/>
        <v>2024</v>
      </c>
      <c r="J373" s="12" t="str">
        <f>VLOOKUP(C373, Products!$A$1:$D$101, 2, FALSE)</f>
        <v>ActiveWear Cookware Set</v>
      </c>
      <c r="K373" s="5" t="str">
        <f>VLOOKUP(C373,Products!$A$1:$D$101,3,FALSE)</f>
        <v>Home Decor</v>
      </c>
      <c r="L373" s="5" t="str">
        <f>VLOOKUP(B373,Customers!$A$1:$D$201,2,FALSE)</f>
        <v>Laura Weber</v>
      </c>
      <c r="M373" s="5" t="str">
        <f>VLOOKUP(B373,Customers!$A$1:$D$201,3,FALSE)</f>
        <v>Asia</v>
      </c>
    </row>
    <row r="374" spans="1:13">
      <c r="A374" s="5" t="s">
        <v>962</v>
      </c>
      <c r="B374" s="5" t="s">
        <v>16</v>
      </c>
      <c r="C374" s="5" t="s">
        <v>466</v>
      </c>
      <c r="D374" s="6">
        <v>45638.151805555557</v>
      </c>
      <c r="E374" s="5">
        <v>2</v>
      </c>
      <c r="F374" s="5">
        <v>569.24</v>
      </c>
      <c r="G374" s="5">
        <v>284.62</v>
      </c>
      <c r="H374" s="6" t="str">
        <f t="shared" si="10"/>
        <v>Dec</v>
      </c>
      <c r="I374" s="5" t="str">
        <f t="shared" si="11"/>
        <v>2024</v>
      </c>
      <c r="J374" s="12" t="str">
        <f>VLOOKUP(C374, Products!$A$1:$D$101, 2, FALSE)</f>
        <v>ActiveWear Cookware Set</v>
      </c>
      <c r="K374" s="5" t="str">
        <f>VLOOKUP(C374,Products!$A$1:$D$101,3,FALSE)</f>
        <v>Home Decor</v>
      </c>
      <c r="L374" s="5" t="str">
        <f>VLOOKUP(B374,Customers!$A$1:$D$201,2,FALSE)</f>
        <v>Kathleen Rodriguez</v>
      </c>
      <c r="M374" s="5" t="str">
        <f>VLOOKUP(B374,Customers!$A$1:$D$201,3,FALSE)</f>
        <v>South America</v>
      </c>
    </row>
    <row r="375" spans="1:13">
      <c r="A375" s="5" t="s">
        <v>963</v>
      </c>
      <c r="B375" s="5" t="s">
        <v>14</v>
      </c>
      <c r="C375" s="5" t="s">
        <v>466</v>
      </c>
      <c r="D375" s="6">
        <v>45446.803888888891</v>
      </c>
      <c r="E375" s="5">
        <v>3</v>
      </c>
      <c r="F375" s="5">
        <v>853.86</v>
      </c>
      <c r="G375" s="5">
        <v>284.62</v>
      </c>
      <c r="H375" s="6" t="str">
        <f t="shared" si="10"/>
        <v>Jun</v>
      </c>
      <c r="I375" s="5" t="str">
        <f t="shared" si="11"/>
        <v>2024</v>
      </c>
      <c r="J375" s="12" t="str">
        <f>VLOOKUP(C375, Products!$A$1:$D$101, 2, FALSE)</f>
        <v>ActiveWear Cookware Set</v>
      </c>
      <c r="K375" s="5" t="str">
        <f>VLOOKUP(C375,Products!$A$1:$D$101,3,FALSE)</f>
        <v>Home Decor</v>
      </c>
      <c r="L375" s="5" t="str">
        <f>VLOOKUP(B375,Customers!$A$1:$D$201,2,FALSE)</f>
        <v>Michael Rivera</v>
      </c>
      <c r="M375" s="5" t="str">
        <f>VLOOKUP(B375,Customers!$A$1:$D$201,3,FALSE)</f>
        <v>South America</v>
      </c>
    </row>
    <row r="376" spans="1:13">
      <c r="A376" s="5" t="s">
        <v>964</v>
      </c>
      <c r="B376" s="5" t="s">
        <v>334</v>
      </c>
      <c r="C376" s="5" t="s">
        <v>466</v>
      </c>
      <c r="D376" s="6">
        <v>45613.181759259263</v>
      </c>
      <c r="E376" s="5">
        <v>3</v>
      </c>
      <c r="F376" s="5">
        <v>853.86</v>
      </c>
      <c r="G376" s="5">
        <v>284.62</v>
      </c>
      <c r="H376" s="6" t="str">
        <f t="shared" si="10"/>
        <v>Nov</v>
      </c>
      <c r="I376" s="5" t="str">
        <f t="shared" si="11"/>
        <v>2024</v>
      </c>
      <c r="J376" s="12" t="str">
        <f>VLOOKUP(C376, Products!$A$1:$D$101, 2, FALSE)</f>
        <v>ActiveWear Cookware Set</v>
      </c>
      <c r="K376" s="5" t="str">
        <f>VLOOKUP(C376,Products!$A$1:$D$101,3,FALSE)</f>
        <v>Home Decor</v>
      </c>
      <c r="L376" s="5" t="str">
        <f>VLOOKUP(B376,Customers!$A$1:$D$201,2,FALSE)</f>
        <v>Edwin Watson</v>
      </c>
      <c r="M376" s="5" t="str">
        <f>VLOOKUP(B376,Customers!$A$1:$D$201,3,FALSE)</f>
        <v>Asia</v>
      </c>
    </row>
    <row r="377" spans="1:13">
      <c r="A377" s="5" t="s">
        <v>965</v>
      </c>
      <c r="B377" s="5" t="s">
        <v>292</v>
      </c>
      <c r="C377" s="5" t="s">
        <v>466</v>
      </c>
      <c r="D377" s="6">
        <v>45391.311307870368</v>
      </c>
      <c r="E377" s="5">
        <v>1</v>
      </c>
      <c r="F377" s="5">
        <v>284.62</v>
      </c>
      <c r="G377" s="5">
        <v>284.62</v>
      </c>
      <c r="H377" s="6" t="str">
        <f t="shared" si="10"/>
        <v>Apr</v>
      </c>
      <c r="I377" s="5" t="str">
        <f t="shared" si="11"/>
        <v>2024</v>
      </c>
      <c r="J377" s="12" t="str">
        <f>VLOOKUP(C377, Products!$A$1:$D$101, 2, FALSE)</f>
        <v>ActiveWear Cookware Set</v>
      </c>
      <c r="K377" s="5" t="str">
        <f>VLOOKUP(C377,Products!$A$1:$D$101,3,FALSE)</f>
        <v>Home Decor</v>
      </c>
      <c r="L377" s="5" t="str">
        <f>VLOOKUP(B377,Customers!$A$1:$D$201,2,FALSE)</f>
        <v>Paul Parsons</v>
      </c>
      <c r="M377" s="5" t="str">
        <f>VLOOKUP(B377,Customers!$A$1:$D$201,3,FALSE)</f>
        <v>Europe</v>
      </c>
    </row>
    <row r="378" spans="1:13">
      <c r="A378" s="5" t="s">
        <v>966</v>
      </c>
      <c r="B378" s="5" t="s">
        <v>52</v>
      </c>
      <c r="C378" s="5" t="s">
        <v>466</v>
      </c>
      <c r="D378" s="6">
        <v>45307.474097222221</v>
      </c>
      <c r="E378" s="5">
        <v>1</v>
      </c>
      <c r="F378" s="5">
        <v>284.62</v>
      </c>
      <c r="G378" s="5">
        <v>284.62</v>
      </c>
      <c r="H378" s="6" t="str">
        <f t="shared" si="10"/>
        <v>Jan</v>
      </c>
      <c r="I378" s="5" t="str">
        <f t="shared" si="11"/>
        <v>2024</v>
      </c>
      <c r="J378" s="12" t="str">
        <f>VLOOKUP(C378, Products!$A$1:$D$101, 2, FALSE)</f>
        <v>ActiveWear Cookware Set</v>
      </c>
      <c r="K378" s="5" t="str">
        <f>VLOOKUP(C378,Products!$A$1:$D$101,3,FALSE)</f>
        <v>Home Decor</v>
      </c>
      <c r="L378" s="5" t="str">
        <f>VLOOKUP(B378,Customers!$A$1:$D$201,2,FALSE)</f>
        <v>Robert Blanchard</v>
      </c>
      <c r="M378" s="5" t="str">
        <f>VLOOKUP(B378,Customers!$A$1:$D$201,3,FALSE)</f>
        <v>Asia</v>
      </c>
    </row>
    <row r="379" spans="1:13">
      <c r="A379" s="5" t="s">
        <v>967</v>
      </c>
      <c r="B379" s="5" t="s">
        <v>138</v>
      </c>
      <c r="C379" s="5" t="s">
        <v>466</v>
      </c>
      <c r="D379" s="6">
        <v>45419.047442129631</v>
      </c>
      <c r="E379" s="5">
        <v>3</v>
      </c>
      <c r="F379" s="5">
        <v>853.86</v>
      </c>
      <c r="G379" s="5">
        <v>284.62</v>
      </c>
      <c r="H379" s="6" t="str">
        <f t="shared" si="10"/>
        <v>May</v>
      </c>
      <c r="I379" s="5" t="str">
        <f t="shared" si="11"/>
        <v>2024</v>
      </c>
      <c r="J379" s="12" t="str">
        <f>VLOOKUP(C379, Products!$A$1:$D$101, 2, FALSE)</f>
        <v>ActiveWear Cookware Set</v>
      </c>
      <c r="K379" s="5" t="str">
        <f>VLOOKUP(C379,Products!$A$1:$D$101,3,FALSE)</f>
        <v>Home Decor</v>
      </c>
      <c r="L379" s="5" t="str">
        <f>VLOOKUP(B379,Customers!$A$1:$D$201,2,FALSE)</f>
        <v>Martha Montgomery</v>
      </c>
      <c r="M379" s="5" t="str">
        <f>VLOOKUP(B379,Customers!$A$1:$D$201,3,FALSE)</f>
        <v>Europe</v>
      </c>
    </row>
    <row r="380" spans="1:13">
      <c r="A380" s="5" t="s">
        <v>968</v>
      </c>
      <c r="B380" s="5" t="s">
        <v>120</v>
      </c>
      <c r="C380" s="5" t="s">
        <v>466</v>
      </c>
      <c r="D380" s="6">
        <v>45315.290277777778</v>
      </c>
      <c r="E380" s="5">
        <v>4</v>
      </c>
      <c r="F380" s="5">
        <v>1138.48</v>
      </c>
      <c r="G380" s="5">
        <v>284.62</v>
      </c>
      <c r="H380" s="6" t="str">
        <f t="shared" si="10"/>
        <v>Jan</v>
      </c>
      <c r="I380" s="5" t="str">
        <f t="shared" si="11"/>
        <v>2024</v>
      </c>
      <c r="J380" s="12" t="str">
        <f>VLOOKUP(C380, Products!$A$1:$D$101, 2, FALSE)</f>
        <v>ActiveWear Cookware Set</v>
      </c>
      <c r="K380" s="5" t="str">
        <f>VLOOKUP(C380,Products!$A$1:$D$101,3,FALSE)</f>
        <v>Home Decor</v>
      </c>
      <c r="L380" s="5" t="str">
        <f>VLOOKUP(B380,Customers!$A$1:$D$201,2,FALSE)</f>
        <v>Lauren Williams</v>
      </c>
      <c r="M380" s="5" t="str">
        <f>VLOOKUP(B380,Customers!$A$1:$D$201,3,FALSE)</f>
        <v>North America</v>
      </c>
    </row>
    <row r="381" spans="1:13">
      <c r="A381" s="5" t="s">
        <v>969</v>
      </c>
      <c r="B381" s="5" t="s">
        <v>202</v>
      </c>
      <c r="C381" s="5" t="s">
        <v>466</v>
      </c>
      <c r="D381" s="6">
        <v>45526.240231481483</v>
      </c>
      <c r="E381" s="5">
        <v>4</v>
      </c>
      <c r="F381" s="5">
        <v>1138.48</v>
      </c>
      <c r="G381" s="5">
        <v>284.62</v>
      </c>
      <c r="H381" s="6" t="str">
        <f t="shared" si="10"/>
        <v>Aug</v>
      </c>
      <c r="I381" s="5" t="str">
        <f t="shared" si="11"/>
        <v>2024</v>
      </c>
      <c r="J381" s="12" t="str">
        <f>VLOOKUP(C381, Products!$A$1:$D$101, 2, FALSE)</f>
        <v>ActiveWear Cookware Set</v>
      </c>
      <c r="K381" s="5" t="str">
        <f>VLOOKUP(C381,Products!$A$1:$D$101,3,FALSE)</f>
        <v>Home Decor</v>
      </c>
      <c r="L381" s="5" t="str">
        <f>VLOOKUP(B381,Customers!$A$1:$D$201,2,FALSE)</f>
        <v>Benjamin Mcclure</v>
      </c>
      <c r="M381" s="5" t="str">
        <f>VLOOKUP(B381,Customers!$A$1:$D$201,3,FALSE)</f>
        <v>South America</v>
      </c>
    </row>
    <row r="382" spans="1:13">
      <c r="A382" s="5" t="s">
        <v>970</v>
      </c>
      <c r="B382" s="5" t="s">
        <v>108</v>
      </c>
      <c r="C382" s="5" t="s">
        <v>469</v>
      </c>
      <c r="D382" s="6">
        <v>45353.707997685182</v>
      </c>
      <c r="E382" s="5">
        <v>4</v>
      </c>
      <c r="F382" s="5">
        <v>916.24</v>
      </c>
      <c r="G382" s="5">
        <v>229.06</v>
      </c>
      <c r="H382" s="6" t="str">
        <f t="shared" si="10"/>
        <v>Mar</v>
      </c>
      <c r="I382" s="5" t="str">
        <f t="shared" si="11"/>
        <v>2024</v>
      </c>
      <c r="J382" s="12" t="str">
        <f>VLOOKUP(C382, Products!$A$1:$D$101, 2, FALSE)</f>
        <v>SoundWave Headphones</v>
      </c>
      <c r="K382" s="5" t="str">
        <f>VLOOKUP(C382,Products!$A$1:$D$101,3,FALSE)</f>
        <v>Electronics</v>
      </c>
      <c r="L382" s="5" t="str">
        <f>VLOOKUP(B382,Customers!$A$1:$D$201,2,FALSE)</f>
        <v>Jason Yates</v>
      </c>
      <c r="M382" s="5" t="str">
        <f>VLOOKUP(B382,Customers!$A$1:$D$201,3,FALSE)</f>
        <v>North America</v>
      </c>
    </row>
    <row r="383" spans="1:13">
      <c r="A383" s="5" t="s">
        <v>971</v>
      </c>
      <c r="B383" s="5" t="s">
        <v>88</v>
      </c>
      <c r="C383" s="5" t="s">
        <v>469</v>
      </c>
      <c r="D383" s="6">
        <v>45481.830462962957</v>
      </c>
      <c r="E383" s="5">
        <v>3</v>
      </c>
      <c r="F383" s="5">
        <v>687.18</v>
      </c>
      <c r="G383" s="5">
        <v>229.06</v>
      </c>
      <c r="H383" s="6" t="str">
        <f t="shared" si="10"/>
        <v>Jul</v>
      </c>
      <c r="I383" s="5" t="str">
        <f t="shared" si="11"/>
        <v>2024</v>
      </c>
      <c r="J383" s="12" t="str">
        <f>VLOOKUP(C383, Products!$A$1:$D$101, 2, FALSE)</f>
        <v>SoundWave Headphones</v>
      </c>
      <c r="K383" s="5" t="str">
        <f>VLOOKUP(C383,Products!$A$1:$D$101,3,FALSE)</f>
        <v>Electronics</v>
      </c>
      <c r="L383" s="5" t="str">
        <f>VLOOKUP(B383,Customers!$A$1:$D$201,2,FALSE)</f>
        <v>Angela Harris</v>
      </c>
      <c r="M383" s="5" t="str">
        <f>VLOOKUP(B383,Customers!$A$1:$D$201,3,FALSE)</f>
        <v>South America</v>
      </c>
    </row>
    <row r="384" spans="1:13">
      <c r="A384" s="5" t="s">
        <v>972</v>
      </c>
      <c r="B384" s="5" t="s">
        <v>356</v>
      </c>
      <c r="C384" s="5" t="s">
        <v>469</v>
      </c>
      <c r="D384" s="6">
        <v>45296.551469907397</v>
      </c>
      <c r="E384" s="5">
        <v>2</v>
      </c>
      <c r="F384" s="5">
        <v>458.12</v>
      </c>
      <c r="G384" s="5">
        <v>229.06</v>
      </c>
      <c r="H384" s="6" t="str">
        <f t="shared" si="10"/>
        <v>Jan</v>
      </c>
      <c r="I384" s="5" t="str">
        <f t="shared" si="11"/>
        <v>2024</v>
      </c>
      <c r="J384" s="12" t="str">
        <f>VLOOKUP(C384, Products!$A$1:$D$101, 2, FALSE)</f>
        <v>SoundWave Headphones</v>
      </c>
      <c r="K384" s="5" t="str">
        <f>VLOOKUP(C384,Products!$A$1:$D$101,3,FALSE)</f>
        <v>Electronics</v>
      </c>
      <c r="L384" s="5" t="str">
        <f>VLOOKUP(B384,Customers!$A$1:$D$201,2,FALSE)</f>
        <v>Francisco Young</v>
      </c>
      <c r="M384" s="5" t="str">
        <f>VLOOKUP(B384,Customers!$A$1:$D$201,3,FALSE)</f>
        <v>Asia</v>
      </c>
    </row>
    <row r="385" spans="1:13">
      <c r="A385" s="5" t="s">
        <v>973</v>
      </c>
      <c r="B385" s="5" t="s">
        <v>46</v>
      </c>
      <c r="C385" s="5" t="s">
        <v>469</v>
      </c>
      <c r="D385" s="6">
        <v>45339.785324074073</v>
      </c>
      <c r="E385" s="5">
        <v>4</v>
      </c>
      <c r="F385" s="5">
        <v>916.24</v>
      </c>
      <c r="G385" s="5">
        <v>229.06</v>
      </c>
      <c r="H385" s="6" t="str">
        <f t="shared" si="10"/>
        <v>Feb</v>
      </c>
      <c r="I385" s="5" t="str">
        <f t="shared" si="11"/>
        <v>2024</v>
      </c>
      <c r="J385" s="12" t="str">
        <f>VLOOKUP(C385, Products!$A$1:$D$101, 2, FALSE)</f>
        <v>SoundWave Headphones</v>
      </c>
      <c r="K385" s="5" t="str">
        <f>VLOOKUP(C385,Products!$A$1:$D$101,3,FALSE)</f>
        <v>Electronics</v>
      </c>
      <c r="L385" s="5" t="str">
        <f>VLOOKUP(B385,Customers!$A$1:$D$201,2,FALSE)</f>
        <v>Tyler Haynes</v>
      </c>
      <c r="M385" s="5" t="str">
        <f>VLOOKUP(B385,Customers!$A$1:$D$201,3,FALSE)</f>
        <v>North America</v>
      </c>
    </row>
    <row r="386" spans="1:13">
      <c r="A386" s="5" t="s">
        <v>974</v>
      </c>
      <c r="B386" s="5" t="s">
        <v>48</v>
      </c>
      <c r="C386" s="5" t="s">
        <v>469</v>
      </c>
      <c r="D386" s="6">
        <v>45457.487002314818</v>
      </c>
      <c r="E386" s="5">
        <v>3</v>
      </c>
      <c r="F386" s="5">
        <v>687.18</v>
      </c>
      <c r="G386" s="5">
        <v>229.06</v>
      </c>
      <c r="H386" s="6" t="str">
        <f t="shared" ref="H386:H449" si="12">TEXT(D386,"mmm")</f>
        <v>Jun</v>
      </c>
      <c r="I386" s="5" t="str">
        <f t="shared" ref="I386:I449" si="13">TEXT(D386, "yyyy")</f>
        <v>2024</v>
      </c>
      <c r="J386" s="12" t="str">
        <f>VLOOKUP(C386, Products!$A$1:$D$101, 2, FALSE)</f>
        <v>SoundWave Headphones</v>
      </c>
      <c r="K386" s="5" t="str">
        <f>VLOOKUP(C386,Products!$A$1:$D$101,3,FALSE)</f>
        <v>Electronics</v>
      </c>
      <c r="L386" s="5" t="str">
        <f>VLOOKUP(B386,Customers!$A$1:$D$201,2,FALSE)</f>
        <v>Brandon Rodriguez</v>
      </c>
      <c r="M386" s="5" t="str">
        <f>VLOOKUP(B386,Customers!$A$1:$D$201,3,FALSE)</f>
        <v>Europe</v>
      </c>
    </row>
    <row r="387" spans="1:13">
      <c r="A387" s="5" t="s">
        <v>975</v>
      </c>
      <c r="B387" s="5" t="s">
        <v>138</v>
      </c>
      <c r="C387" s="5" t="s">
        <v>469</v>
      </c>
      <c r="D387" s="6">
        <v>45298.674942129634</v>
      </c>
      <c r="E387" s="5">
        <v>4</v>
      </c>
      <c r="F387" s="5">
        <v>916.24</v>
      </c>
      <c r="G387" s="5">
        <v>229.06</v>
      </c>
      <c r="H387" s="6" t="str">
        <f t="shared" si="12"/>
        <v>Jan</v>
      </c>
      <c r="I387" s="5" t="str">
        <f t="shared" si="13"/>
        <v>2024</v>
      </c>
      <c r="J387" s="12" t="str">
        <f>VLOOKUP(C387, Products!$A$1:$D$101, 2, FALSE)</f>
        <v>SoundWave Headphones</v>
      </c>
      <c r="K387" s="5" t="str">
        <f>VLOOKUP(C387,Products!$A$1:$D$101,3,FALSE)</f>
        <v>Electronics</v>
      </c>
      <c r="L387" s="5" t="str">
        <f>VLOOKUP(B387,Customers!$A$1:$D$201,2,FALSE)</f>
        <v>Martha Montgomery</v>
      </c>
      <c r="M387" s="5" t="str">
        <f>VLOOKUP(B387,Customers!$A$1:$D$201,3,FALSE)</f>
        <v>Europe</v>
      </c>
    </row>
    <row r="388" spans="1:13">
      <c r="A388" s="5" t="s">
        <v>976</v>
      </c>
      <c r="B388" s="5" t="s">
        <v>78</v>
      </c>
      <c r="C388" s="5" t="s">
        <v>469</v>
      </c>
      <c r="D388" s="6">
        <v>45483.828564814823</v>
      </c>
      <c r="E388" s="5">
        <v>4</v>
      </c>
      <c r="F388" s="5">
        <v>916.24</v>
      </c>
      <c r="G388" s="5">
        <v>229.06</v>
      </c>
      <c r="H388" s="6" t="str">
        <f t="shared" si="12"/>
        <v>Jul</v>
      </c>
      <c r="I388" s="5" t="str">
        <f t="shared" si="13"/>
        <v>2024</v>
      </c>
      <c r="J388" s="12" t="str">
        <f>VLOOKUP(C388, Products!$A$1:$D$101, 2, FALSE)</f>
        <v>SoundWave Headphones</v>
      </c>
      <c r="K388" s="5" t="str">
        <f>VLOOKUP(C388,Products!$A$1:$D$101,3,FALSE)</f>
        <v>Electronics</v>
      </c>
      <c r="L388" s="5" t="str">
        <f>VLOOKUP(B388,Customers!$A$1:$D$201,2,FALSE)</f>
        <v>Dalton Perez</v>
      </c>
      <c r="M388" s="5" t="str">
        <f>VLOOKUP(B388,Customers!$A$1:$D$201,3,FALSE)</f>
        <v>North America</v>
      </c>
    </row>
    <row r="389" spans="1:13">
      <c r="A389" s="5" t="s">
        <v>977</v>
      </c>
      <c r="B389" s="5" t="s">
        <v>206</v>
      </c>
      <c r="C389" s="5" t="s">
        <v>469</v>
      </c>
      <c r="D389" s="6">
        <v>45408.313842592594</v>
      </c>
      <c r="E389" s="5">
        <v>2</v>
      </c>
      <c r="F389" s="5">
        <v>458.12</v>
      </c>
      <c r="G389" s="5">
        <v>229.06</v>
      </c>
      <c r="H389" s="6" t="str">
        <f t="shared" si="12"/>
        <v>Apr</v>
      </c>
      <c r="I389" s="5" t="str">
        <f t="shared" si="13"/>
        <v>2024</v>
      </c>
      <c r="J389" s="12" t="str">
        <f>VLOOKUP(C389, Products!$A$1:$D$101, 2, FALSE)</f>
        <v>SoundWave Headphones</v>
      </c>
      <c r="K389" s="5" t="str">
        <f>VLOOKUP(C389,Products!$A$1:$D$101,3,FALSE)</f>
        <v>Electronics</v>
      </c>
      <c r="L389" s="5" t="str">
        <f>VLOOKUP(B389,Customers!$A$1:$D$201,2,FALSE)</f>
        <v>Laura Gilbert</v>
      </c>
      <c r="M389" s="5" t="str">
        <f>VLOOKUP(B389,Customers!$A$1:$D$201,3,FALSE)</f>
        <v>North America</v>
      </c>
    </row>
    <row r="390" spans="1:13">
      <c r="A390" s="5" t="s">
        <v>978</v>
      </c>
      <c r="B390" s="5" t="s">
        <v>62</v>
      </c>
      <c r="C390" s="5" t="s">
        <v>469</v>
      </c>
      <c r="D390" s="6">
        <v>45447.002592592587</v>
      </c>
      <c r="E390" s="5">
        <v>4</v>
      </c>
      <c r="F390" s="5">
        <v>916.24</v>
      </c>
      <c r="G390" s="5">
        <v>229.06</v>
      </c>
      <c r="H390" s="6" t="str">
        <f t="shared" si="12"/>
        <v>Jun</v>
      </c>
      <c r="I390" s="5" t="str">
        <f t="shared" si="13"/>
        <v>2024</v>
      </c>
      <c r="J390" s="12" t="str">
        <f>VLOOKUP(C390, Products!$A$1:$D$101, 2, FALSE)</f>
        <v>SoundWave Headphones</v>
      </c>
      <c r="K390" s="5" t="str">
        <f>VLOOKUP(C390,Products!$A$1:$D$101,3,FALSE)</f>
        <v>Electronics</v>
      </c>
      <c r="L390" s="5" t="str">
        <f>VLOOKUP(B390,Customers!$A$1:$D$201,2,FALSE)</f>
        <v>Sara Miller</v>
      </c>
      <c r="M390" s="5" t="str">
        <f>VLOOKUP(B390,Customers!$A$1:$D$201,3,FALSE)</f>
        <v>North America</v>
      </c>
    </row>
    <row r="391" spans="1:13">
      <c r="A391" s="5" t="s">
        <v>979</v>
      </c>
      <c r="B391" s="5" t="s">
        <v>178</v>
      </c>
      <c r="C391" s="5" t="s">
        <v>469</v>
      </c>
      <c r="D391" s="6">
        <v>45363.468761574077</v>
      </c>
      <c r="E391" s="5">
        <v>4</v>
      </c>
      <c r="F391" s="5">
        <v>916.24</v>
      </c>
      <c r="G391" s="5">
        <v>229.06</v>
      </c>
      <c r="H391" s="6" t="str">
        <f t="shared" si="12"/>
        <v>Mar</v>
      </c>
      <c r="I391" s="5" t="str">
        <f t="shared" si="13"/>
        <v>2024</v>
      </c>
      <c r="J391" s="12" t="str">
        <f>VLOOKUP(C391, Products!$A$1:$D$101, 2, FALSE)</f>
        <v>SoundWave Headphones</v>
      </c>
      <c r="K391" s="5" t="str">
        <f>VLOOKUP(C391,Products!$A$1:$D$101,3,FALSE)</f>
        <v>Electronics</v>
      </c>
      <c r="L391" s="5" t="str">
        <f>VLOOKUP(B391,Customers!$A$1:$D$201,2,FALSE)</f>
        <v>Belinda Garner</v>
      </c>
      <c r="M391" s="5" t="str">
        <f>VLOOKUP(B391,Customers!$A$1:$D$201,3,FALSE)</f>
        <v>Asia</v>
      </c>
    </row>
    <row r="392" spans="1:13">
      <c r="A392" s="5" t="s">
        <v>980</v>
      </c>
      <c r="B392" s="5" t="s">
        <v>404</v>
      </c>
      <c r="C392" s="5" t="s">
        <v>469</v>
      </c>
      <c r="D392" s="6">
        <v>45653.764247685183</v>
      </c>
      <c r="E392" s="5">
        <v>2</v>
      </c>
      <c r="F392" s="5">
        <v>458.12</v>
      </c>
      <c r="G392" s="5">
        <v>229.06</v>
      </c>
      <c r="H392" s="6" t="str">
        <f t="shared" si="12"/>
        <v>Dec</v>
      </c>
      <c r="I392" s="5" t="str">
        <f t="shared" si="13"/>
        <v>2024</v>
      </c>
      <c r="J392" s="12" t="str">
        <f>VLOOKUP(C392, Products!$A$1:$D$101, 2, FALSE)</f>
        <v>SoundWave Headphones</v>
      </c>
      <c r="K392" s="5" t="str">
        <f>VLOOKUP(C392,Products!$A$1:$D$101,3,FALSE)</f>
        <v>Electronics</v>
      </c>
      <c r="L392" s="5" t="str">
        <f>VLOOKUP(B392,Customers!$A$1:$D$201,2,FALSE)</f>
        <v>Christina Harvey</v>
      </c>
      <c r="M392" s="5" t="str">
        <f>VLOOKUP(B392,Customers!$A$1:$D$201,3,FALSE)</f>
        <v>Europe</v>
      </c>
    </row>
    <row r="393" spans="1:13">
      <c r="A393" s="5" t="s">
        <v>981</v>
      </c>
      <c r="B393" s="5" t="s">
        <v>236</v>
      </c>
      <c r="C393" s="5" t="s">
        <v>553</v>
      </c>
      <c r="D393" s="6">
        <v>45482.120300925933</v>
      </c>
      <c r="E393" s="5">
        <v>4</v>
      </c>
      <c r="F393" s="5">
        <v>164.72</v>
      </c>
      <c r="G393" s="5">
        <v>41.18</v>
      </c>
      <c r="H393" s="6" t="str">
        <f t="shared" si="12"/>
        <v>Jul</v>
      </c>
      <c r="I393" s="5" t="str">
        <f t="shared" si="13"/>
        <v>2024</v>
      </c>
      <c r="J393" s="12" t="str">
        <f>VLOOKUP(C393, Products!$A$1:$D$101, 2, FALSE)</f>
        <v>HomeSense Rug</v>
      </c>
      <c r="K393" s="5" t="str">
        <f>VLOOKUP(C393,Products!$A$1:$D$101,3,FALSE)</f>
        <v>Home Decor</v>
      </c>
      <c r="L393" s="5" t="str">
        <f>VLOOKUP(B393,Customers!$A$1:$D$201,2,FALSE)</f>
        <v>Joseph Ortiz Jr.</v>
      </c>
      <c r="M393" s="5" t="str">
        <f>VLOOKUP(B393,Customers!$A$1:$D$201,3,FALSE)</f>
        <v>South America</v>
      </c>
    </row>
    <row r="394" spans="1:13">
      <c r="A394" s="5" t="s">
        <v>982</v>
      </c>
      <c r="B394" s="5" t="s">
        <v>236</v>
      </c>
      <c r="C394" s="5" t="s">
        <v>553</v>
      </c>
      <c r="D394" s="6">
        <v>45498.711967592593</v>
      </c>
      <c r="E394" s="5">
        <v>2</v>
      </c>
      <c r="F394" s="5">
        <v>82.36</v>
      </c>
      <c r="G394" s="5">
        <v>41.18</v>
      </c>
      <c r="H394" s="6" t="str">
        <f t="shared" si="12"/>
        <v>Jul</v>
      </c>
      <c r="I394" s="5" t="str">
        <f t="shared" si="13"/>
        <v>2024</v>
      </c>
      <c r="J394" s="12" t="str">
        <f>VLOOKUP(C394, Products!$A$1:$D$101, 2, FALSE)</f>
        <v>HomeSense Rug</v>
      </c>
      <c r="K394" s="5" t="str">
        <f>VLOOKUP(C394,Products!$A$1:$D$101,3,FALSE)</f>
        <v>Home Decor</v>
      </c>
      <c r="L394" s="5" t="str">
        <f>VLOOKUP(B394,Customers!$A$1:$D$201,2,FALSE)</f>
        <v>Joseph Ortiz Jr.</v>
      </c>
      <c r="M394" s="5" t="str">
        <f>VLOOKUP(B394,Customers!$A$1:$D$201,3,FALSE)</f>
        <v>South America</v>
      </c>
    </row>
    <row r="395" spans="1:13">
      <c r="A395" s="5" t="s">
        <v>983</v>
      </c>
      <c r="B395" s="5" t="s">
        <v>134</v>
      </c>
      <c r="C395" s="5" t="s">
        <v>553</v>
      </c>
      <c r="D395" s="6">
        <v>45483.36755787037</v>
      </c>
      <c r="E395" s="5">
        <v>3</v>
      </c>
      <c r="F395" s="5">
        <v>123.54</v>
      </c>
      <c r="G395" s="5">
        <v>41.18</v>
      </c>
      <c r="H395" s="6" t="str">
        <f t="shared" si="12"/>
        <v>Jul</v>
      </c>
      <c r="I395" s="5" t="str">
        <f t="shared" si="13"/>
        <v>2024</v>
      </c>
      <c r="J395" s="12" t="str">
        <f>VLOOKUP(C395, Products!$A$1:$D$101, 2, FALSE)</f>
        <v>HomeSense Rug</v>
      </c>
      <c r="K395" s="5" t="str">
        <f>VLOOKUP(C395,Products!$A$1:$D$101,3,FALSE)</f>
        <v>Home Decor</v>
      </c>
      <c r="L395" s="5" t="str">
        <f>VLOOKUP(B395,Customers!$A$1:$D$201,2,FALSE)</f>
        <v>Jeffery Hartman</v>
      </c>
      <c r="M395" s="5" t="str">
        <f>VLOOKUP(B395,Customers!$A$1:$D$201,3,FALSE)</f>
        <v>Europe</v>
      </c>
    </row>
    <row r="396" spans="1:13">
      <c r="A396" s="5" t="s">
        <v>984</v>
      </c>
      <c r="B396" s="5" t="s">
        <v>206</v>
      </c>
      <c r="C396" s="5" t="s">
        <v>553</v>
      </c>
      <c r="D396" s="6">
        <v>45384.322233796287</v>
      </c>
      <c r="E396" s="5">
        <v>1</v>
      </c>
      <c r="F396" s="5">
        <v>41.18</v>
      </c>
      <c r="G396" s="5">
        <v>41.18</v>
      </c>
      <c r="H396" s="6" t="str">
        <f t="shared" si="12"/>
        <v>Apr</v>
      </c>
      <c r="I396" s="5" t="str">
        <f t="shared" si="13"/>
        <v>2024</v>
      </c>
      <c r="J396" s="12" t="str">
        <f>VLOOKUP(C396, Products!$A$1:$D$101, 2, FALSE)</f>
        <v>HomeSense Rug</v>
      </c>
      <c r="K396" s="5" t="str">
        <f>VLOOKUP(C396,Products!$A$1:$D$101,3,FALSE)</f>
        <v>Home Decor</v>
      </c>
      <c r="L396" s="5" t="str">
        <f>VLOOKUP(B396,Customers!$A$1:$D$201,2,FALSE)</f>
        <v>Laura Gilbert</v>
      </c>
      <c r="M396" s="5" t="str">
        <f>VLOOKUP(B396,Customers!$A$1:$D$201,3,FALSE)</f>
        <v>North America</v>
      </c>
    </row>
    <row r="397" spans="1:13">
      <c r="A397" s="5" t="s">
        <v>985</v>
      </c>
      <c r="B397" s="5" t="s">
        <v>144</v>
      </c>
      <c r="C397" s="5" t="s">
        <v>553</v>
      </c>
      <c r="D397" s="6">
        <v>45519.038877314822</v>
      </c>
      <c r="E397" s="5">
        <v>3</v>
      </c>
      <c r="F397" s="5">
        <v>123.54</v>
      </c>
      <c r="G397" s="5">
        <v>41.18</v>
      </c>
      <c r="H397" s="6" t="str">
        <f t="shared" si="12"/>
        <v>Aug</v>
      </c>
      <c r="I397" s="5" t="str">
        <f t="shared" si="13"/>
        <v>2024</v>
      </c>
      <c r="J397" s="12" t="str">
        <f>VLOOKUP(C397, Products!$A$1:$D$101, 2, FALSE)</f>
        <v>HomeSense Rug</v>
      </c>
      <c r="K397" s="5" t="str">
        <f>VLOOKUP(C397,Products!$A$1:$D$101,3,FALSE)</f>
        <v>Home Decor</v>
      </c>
      <c r="L397" s="5" t="str">
        <f>VLOOKUP(B397,Customers!$A$1:$D$201,2,FALSE)</f>
        <v>Carl Gonzalez</v>
      </c>
      <c r="M397" s="5" t="str">
        <f>VLOOKUP(B397,Customers!$A$1:$D$201,3,FALSE)</f>
        <v>North America</v>
      </c>
    </row>
    <row r="398" spans="1:13">
      <c r="A398" s="5" t="s">
        <v>986</v>
      </c>
      <c r="B398" s="5" t="s">
        <v>390</v>
      </c>
      <c r="C398" s="5" t="s">
        <v>553</v>
      </c>
      <c r="D398" s="6">
        <v>45640.032164351847</v>
      </c>
      <c r="E398" s="5">
        <v>1</v>
      </c>
      <c r="F398" s="5">
        <v>41.18</v>
      </c>
      <c r="G398" s="5">
        <v>41.18</v>
      </c>
      <c r="H398" s="6" t="str">
        <f t="shared" si="12"/>
        <v>Dec</v>
      </c>
      <c r="I398" s="5" t="str">
        <f t="shared" si="13"/>
        <v>2024</v>
      </c>
      <c r="J398" s="12" t="str">
        <f>VLOOKUP(C398, Products!$A$1:$D$101, 2, FALSE)</f>
        <v>HomeSense Rug</v>
      </c>
      <c r="K398" s="5" t="str">
        <f>VLOOKUP(C398,Products!$A$1:$D$101,3,FALSE)</f>
        <v>Home Decor</v>
      </c>
      <c r="L398" s="5" t="str">
        <f>VLOOKUP(B398,Customers!$A$1:$D$201,2,FALSE)</f>
        <v>Alexander Lowe</v>
      </c>
      <c r="M398" s="5" t="str">
        <f>VLOOKUP(B398,Customers!$A$1:$D$201,3,FALSE)</f>
        <v>South America</v>
      </c>
    </row>
    <row r="399" spans="1:13">
      <c r="A399" s="5" t="s">
        <v>987</v>
      </c>
      <c r="B399" s="5" t="s">
        <v>330</v>
      </c>
      <c r="C399" s="5" t="s">
        <v>553</v>
      </c>
      <c r="D399" s="6">
        <v>45354.402870370373</v>
      </c>
      <c r="E399" s="5">
        <v>4</v>
      </c>
      <c r="F399" s="5">
        <v>164.72</v>
      </c>
      <c r="G399" s="5">
        <v>41.18</v>
      </c>
      <c r="H399" s="6" t="str">
        <f t="shared" si="12"/>
        <v>Mar</v>
      </c>
      <c r="I399" s="5" t="str">
        <f t="shared" si="13"/>
        <v>2024</v>
      </c>
      <c r="J399" s="12" t="str">
        <f>VLOOKUP(C399, Products!$A$1:$D$101, 2, FALSE)</f>
        <v>HomeSense Rug</v>
      </c>
      <c r="K399" s="5" t="str">
        <f>VLOOKUP(C399,Products!$A$1:$D$101,3,FALSE)</f>
        <v>Home Decor</v>
      </c>
      <c r="L399" s="5" t="str">
        <f>VLOOKUP(B399,Customers!$A$1:$D$201,2,FALSE)</f>
        <v>Jodi Cook</v>
      </c>
      <c r="M399" s="5" t="str">
        <f>VLOOKUP(B399,Customers!$A$1:$D$201,3,FALSE)</f>
        <v>North America</v>
      </c>
    </row>
    <row r="400" spans="1:13">
      <c r="A400" s="5" t="s">
        <v>988</v>
      </c>
      <c r="B400" s="5" t="s">
        <v>130</v>
      </c>
      <c r="C400" s="5" t="s">
        <v>553</v>
      </c>
      <c r="D400" s="6">
        <v>45538.305185185192</v>
      </c>
      <c r="E400" s="5">
        <v>2</v>
      </c>
      <c r="F400" s="5">
        <v>82.36</v>
      </c>
      <c r="G400" s="5">
        <v>41.18</v>
      </c>
      <c r="H400" s="6" t="str">
        <f t="shared" si="12"/>
        <v>Sep</v>
      </c>
      <c r="I400" s="5" t="str">
        <f t="shared" si="13"/>
        <v>2024</v>
      </c>
      <c r="J400" s="12" t="str">
        <f>VLOOKUP(C400, Products!$A$1:$D$101, 2, FALSE)</f>
        <v>HomeSense Rug</v>
      </c>
      <c r="K400" s="5" t="str">
        <f>VLOOKUP(C400,Products!$A$1:$D$101,3,FALSE)</f>
        <v>Home Decor</v>
      </c>
      <c r="L400" s="5" t="str">
        <f>VLOOKUP(B400,Customers!$A$1:$D$201,2,FALSE)</f>
        <v>James Murphy</v>
      </c>
      <c r="M400" s="5" t="str">
        <f>VLOOKUP(B400,Customers!$A$1:$D$201,3,FALSE)</f>
        <v>Europe</v>
      </c>
    </row>
    <row r="401" spans="1:13">
      <c r="A401" s="5" t="s">
        <v>989</v>
      </c>
      <c r="B401" s="5" t="s">
        <v>342</v>
      </c>
      <c r="C401" s="5" t="s">
        <v>553</v>
      </c>
      <c r="D401" s="6">
        <v>45498.107002314813</v>
      </c>
      <c r="E401" s="5">
        <v>4</v>
      </c>
      <c r="F401" s="5">
        <v>164.72</v>
      </c>
      <c r="G401" s="5">
        <v>41.18</v>
      </c>
      <c r="H401" s="6" t="str">
        <f t="shared" si="12"/>
        <v>Jul</v>
      </c>
      <c r="I401" s="5" t="str">
        <f t="shared" si="13"/>
        <v>2024</v>
      </c>
      <c r="J401" s="12" t="str">
        <f>VLOOKUP(C401, Products!$A$1:$D$101, 2, FALSE)</f>
        <v>HomeSense Rug</v>
      </c>
      <c r="K401" s="5" t="str">
        <f>VLOOKUP(C401,Products!$A$1:$D$101,3,FALSE)</f>
        <v>Home Decor</v>
      </c>
      <c r="L401" s="5" t="str">
        <f>VLOOKUP(B401,Customers!$A$1:$D$201,2,FALSE)</f>
        <v>John Rogers</v>
      </c>
      <c r="M401" s="5" t="str">
        <f>VLOOKUP(B401,Customers!$A$1:$D$201,3,FALSE)</f>
        <v>Europe</v>
      </c>
    </row>
    <row r="402" spans="1:13">
      <c r="A402" s="5" t="s">
        <v>990</v>
      </c>
      <c r="B402" s="5" t="s">
        <v>354</v>
      </c>
      <c r="C402" s="5" t="s">
        <v>553</v>
      </c>
      <c r="D402" s="6">
        <v>45560.289178240739</v>
      </c>
      <c r="E402" s="5">
        <v>2</v>
      </c>
      <c r="F402" s="5">
        <v>82.36</v>
      </c>
      <c r="G402" s="5">
        <v>41.18</v>
      </c>
      <c r="H402" s="6" t="str">
        <f t="shared" si="12"/>
        <v>Sep</v>
      </c>
      <c r="I402" s="5" t="str">
        <f t="shared" si="13"/>
        <v>2024</v>
      </c>
      <c r="J402" s="12" t="str">
        <f>VLOOKUP(C402, Products!$A$1:$D$101, 2, FALSE)</f>
        <v>HomeSense Rug</v>
      </c>
      <c r="K402" s="5" t="str">
        <f>VLOOKUP(C402,Products!$A$1:$D$101,3,FALSE)</f>
        <v>Home Decor</v>
      </c>
      <c r="L402" s="5" t="str">
        <f>VLOOKUP(B402,Customers!$A$1:$D$201,2,FALSE)</f>
        <v>Jamie Webb</v>
      </c>
      <c r="M402" s="5" t="str">
        <f>VLOOKUP(B402,Customers!$A$1:$D$201,3,FALSE)</f>
        <v>Europe</v>
      </c>
    </row>
    <row r="403" spans="1:13">
      <c r="A403" s="5" t="s">
        <v>991</v>
      </c>
      <c r="B403" s="5" t="s">
        <v>96</v>
      </c>
      <c r="C403" s="5" t="s">
        <v>585</v>
      </c>
      <c r="D403" s="6">
        <v>45405.949074074073</v>
      </c>
      <c r="E403" s="5">
        <v>2</v>
      </c>
      <c r="F403" s="5">
        <v>252.68</v>
      </c>
      <c r="G403" s="5">
        <v>126.34</v>
      </c>
      <c r="H403" s="6" t="str">
        <f t="shared" si="12"/>
        <v>Apr</v>
      </c>
      <c r="I403" s="5" t="str">
        <f t="shared" si="13"/>
        <v>2024</v>
      </c>
      <c r="J403" s="12" t="str">
        <f>VLOOKUP(C403, Products!$A$1:$D$101, 2, FALSE)</f>
        <v>HomeSense Sweater</v>
      </c>
      <c r="K403" s="5" t="str">
        <f>VLOOKUP(C403,Products!$A$1:$D$101,3,FALSE)</f>
        <v>Clothing</v>
      </c>
      <c r="L403" s="5" t="str">
        <f>VLOOKUP(B403,Customers!$A$1:$D$201,2,FALSE)</f>
        <v>Sandy Short MD</v>
      </c>
      <c r="M403" s="5" t="str">
        <f>VLOOKUP(B403,Customers!$A$1:$D$201,3,FALSE)</f>
        <v>Asia</v>
      </c>
    </row>
    <row r="404" spans="1:13">
      <c r="A404" s="5" t="s">
        <v>992</v>
      </c>
      <c r="B404" s="5" t="s">
        <v>332</v>
      </c>
      <c r="C404" s="5" t="s">
        <v>585</v>
      </c>
      <c r="D404" s="6">
        <v>45361.099189814813</v>
      </c>
      <c r="E404" s="5">
        <v>1</v>
      </c>
      <c r="F404" s="5">
        <v>126.34</v>
      </c>
      <c r="G404" s="5">
        <v>126.34</v>
      </c>
      <c r="H404" s="6" t="str">
        <f t="shared" si="12"/>
        <v>Mar</v>
      </c>
      <c r="I404" s="5" t="str">
        <f t="shared" si="13"/>
        <v>2024</v>
      </c>
      <c r="J404" s="12" t="str">
        <f>VLOOKUP(C404, Products!$A$1:$D$101, 2, FALSE)</f>
        <v>HomeSense Sweater</v>
      </c>
      <c r="K404" s="5" t="str">
        <f>VLOOKUP(C404,Products!$A$1:$D$101,3,FALSE)</f>
        <v>Clothing</v>
      </c>
      <c r="L404" s="5" t="str">
        <f>VLOOKUP(B404,Customers!$A$1:$D$201,2,FALSE)</f>
        <v>Jessica Warren</v>
      </c>
      <c r="M404" s="5" t="str">
        <f>VLOOKUP(B404,Customers!$A$1:$D$201,3,FALSE)</f>
        <v>Asia</v>
      </c>
    </row>
    <row r="405" spans="1:13">
      <c r="A405" s="5" t="s">
        <v>993</v>
      </c>
      <c r="B405" s="5" t="s">
        <v>228</v>
      </c>
      <c r="C405" s="5" t="s">
        <v>585</v>
      </c>
      <c r="D405" s="6">
        <v>45489.618136574078</v>
      </c>
      <c r="E405" s="5">
        <v>4</v>
      </c>
      <c r="F405" s="5">
        <v>505.36</v>
      </c>
      <c r="G405" s="5">
        <v>126.34</v>
      </c>
      <c r="H405" s="6" t="str">
        <f t="shared" si="12"/>
        <v>Jul</v>
      </c>
      <c r="I405" s="5" t="str">
        <f t="shared" si="13"/>
        <v>2024</v>
      </c>
      <c r="J405" s="12" t="str">
        <f>VLOOKUP(C405, Products!$A$1:$D$101, 2, FALSE)</f>
        <v>HomeSense Sweater</v>
      </c>
      <c r="K405" s="5" t="str">
        <f>VLOOKUP(C405,Products!$A$1:$D$101,3,FALSE)</f>
        <v>Clothing</v>
      </c>
      <c r="L405" s="5" t="str">
        <f>VLOOKUP(B405,Customers!$A$1:$D$201,2,FALSE)</f>
        <v>Abigail Jones</v>
      </c>
      <c r="M405" s="5" t="str">
        <f>VLOOKUP(B405,Customers!$A$1:$D$201,3,FALSE)</f>
        <v>North America</v>
      </c>
    </row>
    <row r="406" spans="1:13">
      <c r="A406" s="5" t="s">
        <v>994</v>
      </c>
      <c r="B406" s="5" t="s">
        <v>228</v>
      </c>
      <c r="C406" s="5" t="s">
        <v>585</v>
      </c>
      <c r="D406" s="6">
        <v>45486.344270833331</v>
      </c>
      <c r="E406" s="5">
        <v>2</v>
      </c>
      <c r="F406" s="5">
        <v>252.68</v>
      </c>
      <c r="G406" s="5">
        <v>126.34</v>
      </c>
      <c r="H406" s="6" t="str">
        <f t="shared" si="12"/>
        <v>Jul</v>
      </c>
      <c r="I406" s="5" t="str">
        <f t="shared" si="13"/>
        <v>2024</v>
      </c>
      <c r="J406" s="12" t="str">
        <f>VLOOKUP(C406, Products!$A$1:$D$101, 2, FALSE)</f>
        <v>HomeSense Sweater</v>
      </c>
      <c r="K406" s="5" t="str">
        <f>VLOOKUP(C406,Products!$A$1:$D$101,3,FALSE)</f>
        <v>Clothing</v>
      </c>
      <c r="L406" s="5" t="str">
        <f>VLOOKUP(B406,Customers!$A$1:$D$201,2,FALSE)</f>
        <v>Abigail Jones</v>
      </c>
      <c r="M406" s="5" t="str">
        <f>VLOOKUP(B406,Customers!$A$1:$D$201,3,FALSE)</f>
        <v>North America</v>
      </c>
    </row>
    <row r="407" spans="1:13">
      <c r="A407" s="5" t="s">
        <v>995</v>
      </c>
      <c r="B407" s="5" t="s">
        <v>322</v>
      </c>
      <c r="C407" s="5" t="s">
        <v>585</v>
      </c>
      <c r="D407" s="6">
        <v>45528.79896990741</v>
      </c>
      <c r="E407" s="5">
        <v>4</v>
      </c>
      <c r="F407" s="5">
        <v>505.36</v>
      </c>
      <c r="G407" s="5">
        <v>126.34</v>
      </c>
      <c r="H407" s="6" t="str">
        <f t="shared" si="12"/>
        <v>Aug</v>
      </c>
      <c r="I407" s="5" t="str">
        <f t="shared" si="13"/>
        <v>2024</v>
      </c>
      <c r="J407" s="12" t="str">
        <f>VLOOKUP(C407, Products!$A$1:$D$101, 2, FALSE)</f>
        <v>HomeSense Sweater</v>
      </c>
      <c r="K407" s="5" t="str">
        <f>VLOOKUP(C407,Products!$A$1:$D$101,3,FALSE)</f>
        <v>Clothing</v>
      </c>
      <c r="L407" s="5" t="str">
        <f>VLOOKUP(B407,Customers!$A$1:$D$201,2,FALSE)</f>
        <v>William Adams</v>
      </c>
      <c r="M407" s="5" t="str">
        <f>VLOOKUP(B407,Customers!$A$1:$D$201,3,FALSE)</f>
        <v>North America</v>
      </c>
    </row>
    <row r="408" spans="1:13">
      <c r="A408" s="5" t="s">
        <v>996</v>
      </c>
      <c r="B408" s="5" t="s">
        <v>164</v>
      </c>
      <c r="C408" s="5" t="s">
        <v>585</v>
      </c>
      <c r="D408" s="6">
        <v>45362.455451388887</v>
      </c>
      <c r="E408" s="5">
        <v>2</v>
      </c>
      <c r="F408" s="5">
        <v>252.68</v>
      </c>
      <c r="G408" s="5">
        <v>126.34</v>
      </c>
      <c r="H408" s="6" t="str">
        <f t="shared" si="12"/>
        <v>Mar</v>
      </c>
      <c r="I408" s="5" t="str">
        <f t="shared" si="13"/>
        <v>2024</v>
      </c>
      <c r="J408" s="12" t="str">
        <f>VLOOKUP(C408, Products!$A$1:$D$101, 2, FALSE)</f>
        <v>HomeSense Sweater</v>
      </c>
      <c r="K408" s="5" t="str">
        <f>VLOOKUP(C408,Products!$A$1:$D$101,3,FALSE)</f>
        <v>Clothing</v>
      </c>
      <c r="L408" s="5" t="str">
        <f>VLOOKUP(B408,Customers!$A$1:$D$201,2,FALSE)</f>
        <v>Scott Sims</v>
      </c>
      <c r="M408" s="5" t="str">
        <f>VLOOKUP(B408,Customers!$A$1:$D$201,3,FALSE)</f>
        <v>South America</v>
      </c>
    </row>
    <row r="409" spans="1:13">
      <c r="A409" s="5" t="s">
        <v>997</v>
      </c>
      <c r="B409" s="5" t="s">
        <v>306</v>
      </c>
      <c r="C409" s="5" t="s">
        <v>491</v>
      </c>
      <c r="D409" s="6">
        <v>45466.587372685193</v>
      </c>
      <c r="E409" s="5">
        <v>3</v>
      </c>
      <c r="F409" s="5">
        <v>1291.77</v>
      </c>
      <c r="G409" s="5">
        <v>430.59</v>
      </c>
      <c r="H409" s="6" t="str">
        <f t="shared" si="12"/>
        <v>Jun</v>
      </c>
      <c r="I409" s="5" t="str">
        <f t="shared" si="13"/>
        <v>2024</v>
      </c>
      <c r="J409" s="12" t="str">
        <f>VLOOKUP(C409, Products!$A$1:$D$101, 2, FALSE)</f>
        <v>TechPro Smartwatch</v>
      </c>
      <c r="K409" s="5" t="str">
        <f>VLOOKUP(C409,Products!$A$1:$D$101,3,FALSE)</f>
        <v>Electronics</v>
      </c>
      <c r="L409" s="5" t="str">
        <f>VLOOKUP(B409,Customers!$A$1:$D$201,2,FALSE)</f>
        <v>Matthew Rogers</v>
      </c>
      <c r="M409" s="5" t="str">
        <f>VLOOKUP(B409,Customers!$A$1:$D$201,3,FALSE)</f>
        <v>South America</v>
      </c>
    </row>
    <row r="410" spans="1:13">
      <c r="A410" s="5" t="s">
        <v>998</v>
      </c>
      <c r="B410" s="5" t="s">
        <v>346</v>
      </c>
      <c r="C410" s="5" t="s">
        <v>491</v>
      </c>
      <c r="D410" s="6">
        <v>45487.623425925929</v>
      </c>
      <c r="E410" s="5">
        <v>3</v>
      </c>
      <c r="F410" s="5">
        <v>1291.77</v>
      </c>
      <c r="G410" s="5">
        <v>430.59</v>
      </c>
      <c r="H410" s="6" t="str">
        <f t="shared" si="12"/>
        <v>Jul</v>
      </c>
      <c r="I410" s="5" t="str">
        <f t="shared" si="13"/>
        <v>2024</v>
      </c>
      <c r="J410" s="12" t="str">
        <f>VLOOKUP(C410, Products!$A$1:$D$101, 2, FALSE)</f>
        <v>TechPro Smartwatch</v>
      </c>
      <c r="K410" s="5" t="str">
        <f>VLOOKUP(C410,Products!$A$1:$D$101,3,FALSE)</f>
        <v>Electronics</v>
      </c>
      <c r="L410" s="5" t="str">
        <f>VLOOKUP(B410,Customers!$A$1:$D$201,2,FALSE)</f>
        <v>Karen Clements MD</v>
      </c>
      <c r="M410" s="5" t="str">
        <f>VLOOKUP(B410,Customers!$A$1:$D$201,3,FALSE)</f>
        <v>South America</v>
      </c>
    </row>
    <row r="411" spans="1:13">
      <c r="A411" s="5" t="s">
        <v>999</v>
      </c>
      <c r="B411" s="5" t="s">
        <v>154</v>
      </c>
      <c r="C411" s="5" t="s">
        <v>491</v>
      </c>
      <c r="D411" s="6">
        <v>45361.66982638889</v>
      </c>
      <c r="E411" s="5">
        <v>4</v>
      </c>
      <c r="F411" s="5">
        <v>1722.36</v>
      </c>
      <c r="G411" s="5">
        <v>430.59</v>
      </c>
      <c r="H411" s="6" t="str">
        <f t="shared" si="12"/>
        <v>Mar</v>
      </c>
      <c r="I411" s="5" t="str">
        <f t="shared" si="13"/>
        <v>2024</v>
      </c>
      <c r="J411" s="12" t="str">
        <f>VLOOKUP(C411, Products!$A$1:$D$101, 2, FALSE)</f>
        <v>TechPro Smartwatch</v>
      </c>
      <c r="K411" s="5" t="str">
        <f>VLOOKUP(C411,Products!$A$1:$D$101,3,FALSE)</f>
        <v>Electronics</v>
      </c>
      <c r="L411" s="5" t="str">
        <f>VLOOKUP(B411,Customers!$A$1:$D$201,2,FALSE)</f>
        <v>Sarah Scott</v>
      </c>
      <c r="M411" s="5" t="str">
        <f>VLOOKUP(B411,Customers!$A$1:$D$201,3,FALSE)</f>
        <v>North America</v>
      </c>
    </row>
    <row r="412" spans="1:13">
      <c r="A412" s="5" t="s">
        <v>1000</v>
      </c>
      <c r="B412" s="5" t="s">
        <v>106</v>
      </c>
      <c r="C412" s="5" t="s">
        <v>491</v>
      </c>
      <c r="D412" s="6">
        <v>45552.328819444447</v>
      </c>
      <c r="E412" s="5">
        <v>1</v>
      </c>
      <c r="F412" s="5">
        <v>430.59</v>
      </c>
      <c r="G412" s="5">
        <v>430.59</v>
      </c>
      <c r="H412" s="6" t="str">
        <f t="shared" si="12"/>
        <v>Sep</v>
      </c>
      <c r="I412" s="5" t="str">
        <f t="shared" si="13"/>
        <v>2024</v>
      </c>
      <c r="J412" s="12" t="str">
        <f>VLOOKUP(C412, Products!$A$1:$D$101, 2, FALSE)</f>
        <v>TechPro Smartwatch</v>
      </c>
      <c r="K412" s="5" t="str">
        <f>VLOOKUP(C412,Products!$A$1:$D$101,3,FALSE)</f>
        <v>Electronics</v>
      </c>
      <c r="L412" s="5" t="str">
        <f>VLOOKUP(B412,Customers!$A$1:$D$201,2,FALSE)</f>
        <v>Matthew Park</v>
      </c>
      <c r="M412" s="5" t="str">
        <f>VLOOKUP(B412,Customers!$A$1:$D$201,3,FALSE)</f>
        <v>South America</v>
      </c>
    </row>
    <row r="413" spans="1:13">
      <c r="A413" s="5" t="s">
        <v>1001</v>
      </c>
      <c r="B413" s="5" t="s">
        <v>394</v>
      </c>
      <c r="C413" s="5" t="s">
        <v>491</v>
      </c>
      <c r="D413" s="6">
        <v>45503.532719907409</v>
      </c>
      <c r="E413" s="5">
        <v>3</v>
      </c>
      <c r="F413" s="5">
        <v>1291.77</v>
      </c>
      <c r="G413" s="5">
        <v>430.59</v>
      </c>
      <c r="H413" s="6" t="str">
        <f t="shared" si="12"/>
        <v>Jul</v>
      </c>
      <c r="I413" s="5" t="str">
        <f t="shared" si="13"/>
        <v>2024</v>
      </c>
      <c r="J413" s="12" t="str">
        <f>VLOOKUP(C413, Products!$A$1:$D$101, 2, FALSE)</f>
        <v>TechPro Smartwatch</v>
      </c>
      <c r="K413" s="5" t="str">
        <f>VLOOKUP(C413,Products!$A$1:$D$101,3,FALSE)</f>
        <v>Electronics</v>
      </c>
      <c r="L413" s="5" t="str">
        <f>VLOOKUP(B413,Customers!$A$1:$D$201,2,FALSE)</f>
        <v>Sarah Arias</v>
      </c>
      <c r="M413" s="5" t="str">
        <f>VLOOKUP(B413,Customers!$A$1:$D$201,3,FALSE)</f>
        <v>South America</v>
      </c>
    </row>
    <row r="414" spans="1:13">
      <c r="A414" s="5" t="s">
        <v>1002</v>
      </c>
      <c r="B414" s="5" t="s">
        <v>18</v>
      </c>
      <c r="C414" s="5" t="s">
        <v>491</v>
      </c>
      <c r="D414" s="6">
        <v>45366.172905092593</v>
      </c>
      <c r="E414" s="5">
        <v>2</v>
      </c>
      <c r="F414" s="5">
        <v>861.18</v>
      </c>
      <c r="G414" s="5">
        <v>430.59</v>
      </c>
      <c r="H414" s="6" t="str">
        <f t="shared" si="12"/>
        <v>Mar</v>
      </c>
      <c r="I414" s="5" t="str">
        <f t="shared" si="13"/>
        <v>2024</v>
      </c>
      <c r="J414" s="12" t="str">
        <f>VLOOKUP(C414, Products!$A$1:$D$101, 2, FALSE)</f>
        <v>TechPro Smartwatch</v>
      </c>
      <c r="K414" s="5" t="str">
        <f>VLOOKUP(C414,Products!$A$1:$D$101,3,FALSE)</f>
        <v>Electronics</v>
      </c>
      <c r="L414" s="5" t="str">
        <f>VLOOKUP(B414,Customers!$A$1:$D$201,2,FALSE)</f>
        <v>Laura Weber</v>
      </c>
      <c r="M414" s="5" t="str">
        <f>VLOOKUP(B414,Customers!$A$1:$D$201,3,FALSE)</f>
        <v>Asia</v>
      </c>
    </row>
    <row r="415" spans="1:13">
      <c r="A415" s="5" t="s">
        <v>1003</v>
      </c>
      <c r="B415" s="5" t="s">
        <v>202</v>
      </c>
      <c r="C415" s="5" t="s">
        <v>491</v>
      </c>
      <c r="D415" s="6">
        <v>45506.412592592591</v>
      </c>
      <c r="E415" s="5">
        <v>4</v>
      </c>
      <c r="F415" s="5">
        <v>1722.36</v>
      </c>
      <c r="G415" s="5">
        <v>430.59</v>
      </c>
      <c r="H415" s="6" t="str">
        <f t="shared" si="12"/>
        <v>Aug</v>
      </c>
      <c r="I415" s="5" t="str">
        <f t="shared" si="13"/>
        <v>2024</v>
      </c>
      <c r="J415" s="12" t="str">
        <f>VLOOKUP(C415, Products!$A$1:$D$101, 2, FALSE)</f>
        <v>TechPro Smartwatch</v>
      </c>
      <c r="K415" s="5" t="str">
        <f>VLOOKUP(C415,Products!$A$1:$D$101,3,FALSE)</f>
        <v>Electronics</v>
      </c>
      <c r="L415" s="5" t="str">
        <f>VLOOKUP(B415,Customers!$A$1:$D$201,2,FALSE)</f>
        <v>Benjamin Mcclure</v>
      </c>
      <c r="M415" s="5" t="str">
        <f>VLOOKUP(B415,Customers!$A$1:$D$201,3,FALSE)</f>
        <v>South America</v>
      </c>
    </row>
    <row r="416" spans="1:13">
      <c r="A416" s="5" t="s">
        <v>1004</v>
      </c>
      <c r="B416" s="5" t="s">
        <v>42</v>
      </c>
      <c r="C416" s="5" t="s">
        <v>491</v>
      </c>
      <c r="D416" s="6">
        <v>45475.271134259259</v>
      </c>
      <c r="E416" s="5">
        <v>1</v>
      </c>
      <c r="F416" s="5">
        <v>430.59</v>
      </c>
      <c r="G416" s="5">
        <v>430.59</v>
      </c>
      <c r="H416" s="6" t="str">
        <f t="shared" si="12"/>
        <v>Jul</v>
      </c>
      <c r="I416" s="5" t="str">
        <f t="shared" si="13"/>
        <v>2024</v>
      </c>
      <c r="J416" s="12" t="str">
        <f>VLOOKUP(C416, Products!$A$1:$D$101, 2, FALSE)</f>
        <v>TechPro Smartwatch</v>
      </c>
      <c r="K416" s="5" t="str">
        <f>VLOOKUP(C416,Products!$A$1:$D$101,3,FALSE)</f>
        <v>Electronics</v>
      </c>
      <c r="L416" s="5" t="str">
        <f>VLOOKUP(B416,Customers!$A$1:$D$201,2,FALSE)</f>
        <v>Emily Woods</v>
      </c>
      <c r="M416" s="5" t="str">
        <f>VLOOKUP(B416,Customers!$A$1:$D$201,3,FALSE)</f>
        <v>North America</v>
      </c>
    </row>
    <row r="417" spans="1:13">
      <c r="A417" s="5" t="s">
        <v>1005</v>
      </c>
      <c r="B417" s="5" t="s">
        <v>214</v>
      </c>
      <c r="C417" s="5" t="s">
        <v>491</v>
      </c>
      <c r="D417" s="6">
        <v>45506.149189814823</v>
      </c>
      <c r="E417" s="5">
        <v>3</v>
      </c>
      <c r="F417" s="5">
        <v>1291.77</v>
      </c>
      <c r="G417" s="5">
        <v>430.59</v>
      </c>
      <c r="H417" s="6" t="str">
        <f t="shared" si="12"/>
        <v>Aug</v>
      </c>
      <c r="I417" s="5" t="str">
        <f t="shared" si="13"/>
        <v>2024</v>
      </c>
      <c r="J417" s="12" t="str">
        <f>VLOOKUP(C417, Products!$A$1:$D$101, 2, FALSE)</f>
        <v>TechPro Smartwatch</v>
      </c>
      <c r="K417" s="5" t="str">
        <f>VLOOKUP(C417,Products!$A$1:$D$101,3,FALSE)</f>
        <v>Electronics</v>
      </c>
      <c r="L417" s="5" t="str">
        <f>VLOOKUP(B417,Customers!$A$1:$D$201,2,FALSE)</f>
        <v>Michael Atkinson</v>
      </c>
      <c r="M417" s="5" t="str">
        <f>VLOOKUP(B417,Customers!$A$1:$D$201,3,FALSE)</f>
        <v>South America</v>
      </c>
    </row>
    <row r="418" spans="1:13">
      <c r="A418" s="5" t="s">
        <v>1006</v>
      </c>
      <c r="B418" s="5" t="s">
        <v>238</v>
      </c>
      <c r="C418" s="5" t="s">
        <v>491</v>
      </c>
      <c r="D418" s="6">
        <v>45366.503900462973</v>
      </c>
      <c r="E418" s="5">
        <v>3</v>
      </c>
      <c r="F418" s="5">
        <v>1291.77</v>
      </c>
      <c r="G418" s="5">
        <v>430.59</v>
      </c>
      <c r="H418" s="6" t="str">
        <f t="shared" si="12"/>
        <v>Mar</v>
      </c>
      <c r="I418" s="5" t="str">
        <f t="shared" si="13"/>
        <v>2024</v>
      </c>
      <c r="J418" s="12" t="str">
        <f>VLOOKUP(C418, Products!$A$1:$D$101, 2, FALSE)</f>
        <v>TechPro Smartwatch</v>
      </c>
      <c r="K418" s="5" t="str">
        <f>VLOOKUP(C418,Products!$A$1:$D$101,3,FALSE)</f>
        <v>Electronics</v>
      </c>
      <c r="L418" s="5" t="str">
        <f>VLOOKUP(B418,Customers!$A$1:$D$201,2,FALSE)</f>
        <v>Benjamin Anderson</v>
      </c>
      <c r="M418" s="5" t="str">
        <f>VLOOKUP(B418,Customers!$A$1:$D$201,3,FALSE)</f>
        <v>Europe</v>
      </c>
    </row>
    <row r="419" spans="1:13">
      <c r="A419" s="5" t="s">
        <v>1007</v>
      </c>
      <c r="B419" s="5" t="s">
        <v>186</v>
      </c>
      <c r="C419" s="5" t="s">
        <v>491</v>
      </c>
      <c r="D419" s="6">
        <v>45641.196863425917</v>
      </c>
      <c r="E419" s="5">
        <v>1</v>
      </c>
      <c r="F419" s="5">
        <v>430.59</v>
      </c>
      <c r="G419" s="5">
        <v>430.59</v>
      </c>
      <c r="H419" s="6" t="str">
        <f t="shared" si="12"/>
        <v>Dec</v>
      </c>
      <c r="I419" s="5" t="str">
        <f t="shared" si="13"/>
        <v>2024</v>
      </c>
      <c r="J419" s="12" t="str">
        <f>VLOOKUP(C419, Products!$A$1:$D$101, 2, FALSE)</f>
        <v>TechPro Smartwatch</v>
      </c>
      <c r="K419" s="5" t="str">
        <f>VLOOKUP(C419,Products!$A$1:$D$101,3,FALSE)</f>
        <v>Electronics</v>
      </c>
      <c r="L419" s="5" t="str">
        <f>VLOOKUP(B419,Customers!$A$1:$D$201,2,FALSE)</f>
        <v>Carlos Murray</v>
      </c>
      <c r="M419" s="5" t="str">
        <f>VLOOKUP(B419,Customers!$A$1:$D$201,3,FALSE)</f>
        <v>Asia</v>
      </c>
    </row>
    <row r="420" spans="1:13">
      <c r="A420" s="5" t="s">
        <v>1008</v>
      </c>
      <c r="B420" s="5" t="s">
        <v>116</v>
      </c>
      <c r="C420" s="5" t="s">
        <v>491</v>
      </c>
      <c r="D420" s="6">
        <v>45597.511631944442</v>
      </c>
      <c r="E420" s="5">
        <v>4</v>
      </c>
      <c r="F420" s="5">
        <v>1722.36</v>
      </c>
      <c r="G420" s="5">
        <v>430.59</v>
      </c>
      <c r="H420" s="6" t="str">
        <f t="shared" si="12"/>
        <v>Nov</v>
      </c>
      <c r="I420" s="5" t="str">
        <f t="shared" si="13"/>
        <v>2024</v>
      </c>
      <c r="J420" s="12" t="str">
        <f>VLOOKUP(C420, Products!$A$1:$D$101, 2, FALSE)</f>
        <v>TechPro Smartwatch</v>
      </c>
      <c r="K420" s="5" t="str">
        <f>VLOOKUP(C420,Products!$A$1:$D$101,3,FALSE)</f>
        <v>Electronics</v>
      </c>
      <c r="L420" s="5" t="str">
        <f>VLOOKUP(B420,Customers!$A$1:$D$201,2,FALSE)</f>
        <v>Albert Burke</v>
      </c>
      <c r="M420" s="5" t="str">
        <f>VLOOKUP(B420,Customers!$A$1:$D$201,3,FALSE)</f>
        <v>Europe</v>
      </c>
    </row>
    <row r="421" spans="1:13">
      <c r="A421" s="5" t="s">
        <v>1009</v>
      </c>
      <c r="B421" s="5" t="s">
        <v>258</v>
      </c>
      <c r="C421" s="5" t="s">
        <v>450</v>
      </c>
      <c r="D421" s="6">
        <v>45572.332384259258</v>
      </c>
      <c r="E421" s="5">
        <v>1</v>
      </c>
      <c r="F421" s="5">
        <v>330.05</v>
      </c>
      <c r="G421" s="5">
        <v>330.05</v>
      </c>
      <c r="H421" s="6" t="str">
        <f t="shared" si="12"/>
        <v>Oct</v>
      </c>
      <c r="I421" s="5" t="str">
        <f t="shared" si="13"/>
        <v>2024</v>
      </c>
      <c r="J421" s="12" t="str">
        <f>VLOOKUP(C421, Products!$A$1:$D$101, 2, FALSE)</f>
        <v>ActiveWear Running Shoes</v>
      </c>
      <c r="K421" s="5" t="str">
        <f>VLOOKUP(C421,Products!$A$1:$D$101,3,FALSE)</f>
        <v>Clothing</v>
      </c>
      <c r="L421" s="5" t="str">
        <f>VLOOKUP(B421,Customers!$A$1:$D$201,2,FALSE)</f>
        <v>Lindsay Perez</v>
      </c>
      <c r="M421" s="5" t="str">
        <f>VLOOKUP(B421,Customers!$A$1:$D$201,3,FALSE)</f>
        <v>Europe</v>
      </c>
    </row>
    <row r="422" spans="1:13">
      <c r="A422" s="5" t="s">
        <v>1010</v>
      </c>
      <c r="B422" s="5" t="s">
        <v>394</v>
      </c>
      <c r="C422" s="5" t="s">
        <v>450</v>
      </c>
      <c r="D422" s="6">
        <v>45329.609664351847</v>
      </c>
      <c r="E422" s="5">
        <v>1</v>
      </c>
      <c r="F422" s="5">
        <v>330.05</v>
      </c>
      <c r="G422" s="5">
        <v>330.05</v>
      </c>
      <c r="H422" s="6" t="str">
        <f t="shared" si="12"/>
        <v>Feb</v>
      </c>
      <c r="I422" s="5" t="str">
        <f t="shared" si="13"/>
        <v>2024</v>
      </c>
      <c r="J422" s="12" t="str">
        <f>VLOOKUP(C422, Products!$A$1:$D$101, 2, FALSE)</f>
        <v>ActiveWear Running Shoes</v>
      </c>
      <c r="K422" s="5" t="str">
        <f>VLOOKUP(C422,Products!$A$1:$D$101,3,FALSE)</f>
        <v>Clothing</v>
      </c>
      <c r="L422" s="5" t="str">
        <f>VLOOKUP(B422,Customers!$A$1:$D$201,2,FALSE)</f>
        <v>Sarah Arias</v>
      </c>
      <c r="M422" s="5" t="str">
        <f>VLOOKUP(B422,Customers!$A$1:$D$201,3,FALSE)</f>
        <v>South America</v>
      </c>
    </row>
    <row r="423" spans="1:13">
      <c r="A423" s="5" t="s">
        <v>1011</v>
      </c>
      <c r="B423" s="5" t="s">
        <v>316</v>
      </c>
      <c r="C423" s="5" t="s">
        <v>450</v>
      </c>
      <c r="D423" s="6">
        <v>45478.495613425926</v>
      </c>
      <c r="E423" s="5">
        <v>3</v>
      </c>
      <c r="F423" s="5">
        <v>990.15</v>
      </c>
      <c r="G423" s="5">
        <v>330.05</v>
      </c>
      <c r="H423" s="6" t="str">
        <f t="shared" si="12"/>
        <v>Jul</v>
      </c>
      <c r="I423" s="5" t="str">
        <f t="shared" si="13"/>
        <v>2024</v>
      </c>
      <c r="J423" s="12" t="str">
        <f>VLOOKUP(C423, Products!$A$1:$D$101, 2, FALSE)</f>
        <v>ActiveWear Running Shoes</v>
      </c>
      <c r="K423" s="5" t="str">
        <f>VLOOKUP(C423,Products!$A$1:$D$101,3,FALSE)</f>
        <v>Clothing</v>
      </c>
      <c r="L423" s="5" t="str">
        <f>VLOOKUP(B423,Customers!$A$1:$D$201,2,FALSE)</f>
        <v>Justin Smith</v>
      </c>
      <c r="M423" s="5" t="str">
        <f>VLOOKUP(B423,Customers!$A$1:$D$201,3,FALSE)</f>
        <v>South America</v>
      </c>
    </row>
    <row r="424" spans="1:13">
      <c r="A424" s="5" t="s">
        <v>1012</v>
      </c>
      <c r="B424" s="5" t="s">
        <v>390</v>
      </c>
      <c r="C424" s="5" t="s">
        <v>450</v>
      </c>
      <c r="D424" s="6">
        <v>45428.378912037027</v>
      </c>
      <c r="E424" s="5">
        <v>4</v>
      </c>
      <c r="F424" s="5">
        <v>1320.2</v>
      </c>
      <c r="G424" s="5">
        <v>330.05</v>
      </c>
      <c r="H424" s="6" t="str">
        <f t="shared" si="12"/>
        <v>May</v>
      </c>
      <c r="I424" s="5" t="str">
        <f t="shared" si="13"/>
        <v>2024</v>
      </c>
      <c r="J424" s="12" t="str">
        <f>VLOOKUP(C424, Products!$A$1:$D$101, 2, FALSE)</f>
        <v>ActiveWear Running Shoes</v>
      </c>
      <c r="K424" s="5" t="str">
        <f>VLOOKUP(C424,Products!$A$1:$D$101,3,FALSE)</f>
        <v>Clothing</v>
      </c>
      <c r="L424" s="5" t="str">
        <f>VLOOKUP(B424,Customers!$A$1:$D$201,2,FALSE)</f>
        <v>Alexander Lowe</v>
      </c>
      <c r="M424" s="5" t="str">
        <f>VLOOKUP(B424,Customers!$A$1:$D$201,3,FALSE)</f>
        <v>South America</v>
      </c>
    </row>
    <row r="425" spans="1:13">
      <c r="A425" s="5" t="s">
        <v>1013</v>
      </c>
      <c r="B425" s="5" t="s">
        <v>112</v>
      </c>
      <c r="C425" s="5" t="s">
        <v>450</v>
      </c>
      <c r="D425" s="6">
        <v>45642.73369212963</v>
      </c>
      <c r="E425" s="5">
        <v>1</v>
      </c>
      <c r="F425" s="5">
        <v>330.05</v>
      </c>
      <c r="G425" s="5">
        <v>330.05</v>
      </c>
      <c r="H425" s="6" t="str">
        <f t="shared" si="12"/>
        <v>Dec</v>
      </c>
      <c r="I425" s="5" t="str">
        <f t="shared" si="13"/>
        <v>2024</v>
      </c>
      <c r="J425" s="12" t="str">
        <f>VLOOKUP(C425, Products!$A$1:$D$101, 2, FALSE)</f>
        <v>ActiveWear Running Shoes</v>
      </c>
      <c r="K425" s="5" t="str">
        <f>VLOOKUP(C425,Products!$A$1:$D$101,3,FALSE)</f>
        <v>Clothing</v>
      </c>
      <c r="L425" s="5" t="str">
        <f>VLOOKUP(B425,Customers!$A$1:$D$201,2,FALSE)</f>
        <v>Nicholas Ellis</v>
      </c>
      <c r="M425" s="5" t="str">
        <f>VLOOKUP(B425,Customers!$A$1:$D$201,3,FALSE)</f>
        <v>Europe</v>
      </c>
    </row>
    <row r="426" spans="1:13">
      <c r="A426" s="5" t="s">
        <v>1014</v>
      </c>
      <c r="B426" s="5" t="s">
        <v>232</v>
      </c>
      <c r="C426" s="5" t="s">
        <v>450</v>
      </c>
      <c r="D426" s="6">
        <v>45318.898900462962</v>
      </c>
      <c r="E426" s="5">
        <v>4</v>
      </c>
      <c r="F426" s="5">
        <v>1320.2</v>
      </c>
      <c r="G426" s="5">
        <v>330.05</v>
      </c>
      <c r="H426" s="6" t="str">
        <f t="shared" si="12"/>
        <v>Jan</v>
      </c>
      <c r="I426" s="5" t="str">
        <f t="shared" si="13"/>
        <v>2024</v>
      </c>
      <c r="J426" s="12" t="str">
        <f>VLOOKUP(C426, Products!$A$1:$D$101, 2, FALSE)</f>
        <v>ActiveWear Running Shoes</v>
      </c>
      <c r="K426" s="5" t="str">
        <f>VLOOKUP(C426,Products!$A$1:$D$101,3,FALSE)</f>
        <v>Clothing</v>
      </c>
      <c r="L426" s="5" t="str">
        <f>VLOOKUP(B426,Customers!$A$1:$D$201,2,FALSE)</f>
        <v>Roger David</v>
      </c>
      <c r="M426" s="5" t="str">
        <f>VLOOKUP(B426,Customers!$A$1:$D$201,3,FALSE)</f>
        <v>Europe</v>
      </c>
    </row>
    <row r="427" spans="1:13">
      <c r="A427" s="5" t="s">
        <v>1015</v>
      </c>
      <c r="B427" s="5" t="s">
        <v>42</v>
      </c>
      <c r="C427" s="5" t="s">
        <v>450</v>
      </c>
      <c r="D427" s="6">
        <v>45519.429525462961</v>
      </c>
      <c r="E427" s="5">
        <v>1</v>
      </c>
      <c r="F427" s="5">
        <v>330.05</v>
      </c>
      <c r="G427" s="5">
        <v>330.05</v>
      </c>
      <c r="H427" s="6" t="str">
        <f t="shared" si="12"/>
        <v>Aug</v>
      </c>
      <c r="I427" s="5" t="str">
        <f t="shared" si="13"/>
        <v>2024</v>
      </c>
      <c r="J427" s="12" t="str">
        <f>VLOOKUP(C427, Products!$A$1:$D$101, 2, FALSE)</f>
        <v>ActiveWear Running Shoes</v>
      </c>
      <c r="K427" s="5" t="str">
        <f>VLOOKUP(C427,Products!$A$1:$D$101,3,FALSE)</f>
        <v>Clothing</v>
      </c>
      <c r="L427" s="5" t="str">
        <f>VLOOKUP(B427,Customers!$A$1:$D$201,2,FALSE)</f>
        <v>Emily Woods</v>
      </c>
      <c r="M427" s="5" t="str">
        <f>VLOOKUP(B427,Customers!$A$1:$D$201,3,FALSE)</f>
        <v>North America</v>
      </c>
    </row>
    <row r="428" spans="1:13">
      <c r="A428" s="5" t="s">
        <v>1016</v>
      </c>
      <c r="B428" s="5" t="s">
        <v>102</v>
      </c>
      <c r="C428" s="5" t="s">
        <v>450</v>
      </c>
      <c r="D428" s="6">
        <v>45560.073483796303</v>
      </c>
      <c r="E428" s="5">
        <v>3</v>
      </c>
      <c r="F428" s="5">
        <v>990.15</v>
      </c>
      <c r="G428" s="5">
        <v>330.05</v>
      </c>
      <c r="H428" s="6" t="str">
        <f t="shared" si="12"/>
        <v>Sep</v>
      </c>
      <c r="I428" s="5" t="str">
        <f t="shared" si="13"/>
        <v>2024</v>
      </c>
      <c r="J428" s="12" t="str">
        <f>VLOOKUP(C428, Products!$A$1:$D$101, 2, FALSE)</f>
        <v>ActiveWear Running Shoes</v>
      </c>
      <c r="K428" s="5" t="str">
        <f>VLOOKUP(C428,Products!$A$1:$D$101,3,FALSE)</f>
        <v>Clothing</v>
      </c>
      <c r="L428" s="5" t="str">
        <f>VLOOKUP(B428,Customers!$A$1:$D$201,2,FALSE)</f>
        <v>Beth Cardenas</v>
      </c>
      <c r="M428" s="5" t="str">
        <f>VLOOKUP(B428,Customers!$A$1:$D$201,3,FALSE)</f>
        <v>North America</v>
      </c>
    </row>
    <row r="429" spans="1:13">
      <c r="A429" s="5" t="s">
        <v>1017</v>
      </c>
      <c r="B429" s="5" t="s">
        <v>220</v>
      </c>
      <c r="C429" s="5" t="s">
        <v>450</v>
      </c>
      <c r="D429" s="6">
        <v>45462.288310185177</v>
      </c>
      <c r="E429" s="5">
        <v>4</v>
      </c>
      <c r="F429" s="5">
        <v>1320.2</v>
      </c>
      <c r="G429" s="5">
        <v>330.05</v>
      </c>
      <c r="H429" s="6" t="str">
        <f t="shared" si="12"/>
        <v>Jun</v>
      </c>
      <c r="I429" s="5" t="str">
        <f t="shared" si="13"/>
        <v>2024</v>
      </c>
      <c r="J429" s="12" t="str">
        <f>VLOOKUP(C429, Products!$A$1:$D$101, 2, FALSE)</f>
        <v>ActiveWear Running Shoes</v>
      </c>
      <c r="K429" s="5" t="str">
        <f>VLOOKUP(C429,Products!$A$1:$D$101,3,FALSE)</f>
        <v>Clothing</v>
      </c>
      <c r="L429" s="5" t="str">
        <f>VLOOKUP(B429,Customers!$A$1:$D$201,2,FALSE)</f>
        <v>Ryan Hampton</v>
      </c>
      <c r="M429" s="5" t="str">
        <f>VLOOKUP(B429,Customers!$A$1:$D$201,3,FALSE)</f>
        <v>Europe</v>
      </c>
    </row>
    <row r="430" spans="1:13">
      <c r="A430" s="5" t="s">
        <v>1018</v>
      </c>
      <c r="B430" s="5" t="s">
        <v>204</v>
      </c>
      <c r="C430" s="5" t="s">
        <v>461</v>
      </c>
      <c r="D430" s="6">
        <v>45374.249236111107</v>
      </c>
      <c r="E430" s="5">
        <v>1</v>
      </c>
      <c r="F430" s="5">
        <v>137.54</v>
      </c>
      <c r="G430" s="5">
        <v>137.54</v>
      </c>
      <c r="H430" s="6" t="str">
        <f t="shared" si="12"/>
        <v>Mar</v>
      </c>
      <c r="I430" s="5" t="str">
        <f t="shared" si="13"/>
        <v>2024</v>
      </c>
      <c r="J430" s="12" t="str">
        <f>VLOOKUP(C430, Products!$A$1:$D$101, 2, FALSE)</f>
        <v>HomeSense Wall Art</v>
      </c>
      <c r="K430" s="5" t="str">
        <f>VLOOKUP(C430,Products!$A$1:$D$101,3,FALSE)</f>
        <v>Home Decor</v>
      </c>
      <c r="L430" s="5" t="str">
        <f>VLOOKUP(B430,Customers!$A$1:$D$201,2,FALSE)</f>
        <v>Tina Ford</v>
      </c>
      <c r="M430" s="5" t="str">
        <f>VLOOKUP(B430,Customers!$A$1:$D$201,3,FALSE)</f>
        <v>Asia</v>
      </c>
    </row>
    <row r="431" spans="1:13">
      <c r="A431" s="5" t="s">
        <v>1019</v>
      </c>
      <c r="B431" s="5" t="s">
        <v>140</v>
      </c>
      <c r="C431" s="5" t="s">
        <v>461</v>
      </c>
      <c r="D431" s="6">
        <v>45502.291134259263</v>
      </c>
      <c r="E431" s="5">
        <v>3</v>
      </c>
      <c r="F431" s="5">
        <v>412.62</v>
      </c>
      <c r="G431" s="5">
        <v>137.54</v>
      </c>
      <c r="H431" s="6" t="str">
        <f t="shared" si="12"/>
        <v>Jul</v>
      </c>
      <c r="I431" s="5" t="str">
        <f t="shared" si="13"/>
        <v>2024</v>
      </c>
      <c r="J431" s="12" t="str">
        <f>VLOOKUP(C431, Products!$A$1:$D$101, 2, FALSE)</f>
        <v>HomeSense Wall Art</v>
      </c>
      <c r="K431" s="5" t="str">
        <f>VLOOKUP(C431,Products!$A$1:$D$101,3,FALSE)</f>
        <v>Home Decor</v>
      </c>
      <c r="L431" s="5" t="str">
        <f>VLOOKUP(B431,Customers!$A$1:$D$201,2,FALSE)</f>
        <v>Gerald Hines</v>
      </c>
      <c r="M431" s="5" t="str">
        <f>VLOOKUP(B431,Customers!$A$1:$D$201,3,FALSE)</f>
        <v>North America</v>
      </c>
    </row>
    <row r="432" spans="1:13">
      <c r="A432" s="5" t="s">
        <v>1020</v>
      </c>
      <c r="B432" s="5" t="s">
        <v>318</v>
      </c>
      <c r="C432" s="5" t="s">
        <v>461</v>
      </c>
      <c r="D432" s="6">
        <v>45455.957986111112</v>
      </c>
      <c r="E432" s="5">
        <v>1</v>
      </c>
      <c r="F432" s="5">
        <v>137.54</v>
      </c>
      <c r="G432" s="5">
        <v>137.54</v>
      </c>
      <c r="H432" s="6" t="str">
        <f t="shared" si="12"/>
        <v>Jun</v>
      </c>
      <c r="I432" s="5" t="str">
        <f t="shared" si="13"/>
        <v>2024</v>
      </c>
      <c r="J432" s="12" t="str">
        <f>VLOOKUP(C432, Products!$A$1:$D$101, 2, FALSE)</f>
        <v>HomeSense Wall Art</v>
      </c>
      <c r="K432" s="5" t="str">
        <f>VLOOKUP(C432,Products!$A$1:$D$101,3,FALSE)</f>
        <v>Home Decor</v>
      </c>
      <c r="L432" s="5" t="str">
        <f>VLOOKUP(B432,Customers!$A$1:$D$201,2,FALSE)</f>
        <v>Robert Sharp</v>
      </c>
      <c r="M432" s="5" t="str">
        <f>VLOOKUP(B432,Customers!$A$1:$D$201,3,FALSE)</f>
        <v>North America</v>
      </c>
    </row>
    <row r="433" spans="1:13">
      <c r="A433" s="5" t="s">
        <v>1021</v>
      </c>
      <c r="B433" s="5" t="s">
        <v>80</v>
      </c>
      <c r="C433" s="5" t="s">
        <v>461</v>
      </c>
      <c r="D433" s="6">
        <v>45411.823194444441</v>
      </c>
      <c r="E433" s="5">
        <v>3</v>
      </c>
      <c r="F433" s="5">
        <v>412.62</v>
      </c>
      <c r="G433" s="5">
        <v>137.54</v>
      </c>
      <c r="H433" s="6" t="str">
        <f t="shared" si="12"/>
        <v>Apr</v>
      </c>
      <c r="I433" s="5" t="str">
        <f t="shared" si="13"/>
        <v>2024</v>
      </c>
      <c r="J433" s="12" t="str">
        <f>VLOOKUP(C433, Products!$A$1:$D$101, 2, FALSE)</f>
        <v>HomeSense Wall Art</v>
      </c>
      <c r="K433" s="5" t="str">
        <f>VLOOKUP(C433,Products!$A$1:$D$101,3,FALSE)</f>
        <v>Home Decor</v>
      </c>
      <c r="L433" s="5" t="str">
        <f>VLOOKUP(B433,Customers!$A$1:$D$201,2,FALSE)</f>
        <v>Brianna Richardson</v>
      </c>
      <c r="M433" s="5" t="str">
        <f>VLOOKUP(B433,Customers!$A$1:$D$201,3,FALSE)</f>
        <v>North America</v>
      </c>
    </row>
    <row r="434" spans="1:13">
      <c r="A434" s="5" t="s">
        <v>1022</v>
      </c>
      <c r="B434" s="5" t="s">
        <v>368</v>
      </c>
      <c r="C434" s="5" t="s">
        <v>461</v>
      </c>
      <c r="D434" s="6">
        <v>45496.385972222219</v>
      </c>
      <c r="E434" s="5">
        <v>3</v>
      </c>
      <c r="F434" s="5">
        <v>412.62</v>
      </c>
      <c r="G434" s="5">
        <v>137.54</v>
      </c>
      <c r="H434" s="6" t="str">
        <f t="shared" si="12"/>
        <v>Jul</v>
      </c>
      <c r="I434" s="5" t="str">
        <f t="shared" si="13"/>
        <v>2024</v>
      </c>
      <c r="J434" s="12" t="str">
        <f>VLOOKUP(C434, Products!$A$1:$D$101, 2, FALSE)</f>
        <v>HomeSense Wall Art</v>
      </c>
      <c r="K434" s="5" t="str">
        <f>VLOOKUP(C434,Products!$A$1:$D$101,3,FALSE)</f>
        <v>Home Decor</v>
      </c>
      <c r="L434" s="5" t="str">
        <f>VLOOKUP(B434,Customers!$A$1:$D$201,2,FALSE)</f>
        <v>Donald Miller</v>
      </c>
      <c r="M434" s="5" t="str">
        <f>VLOOKUP(B434,Customers!$A$1:$D$201,3,FALSE)</f>
        <v>Europe</v>
      </c>
    </row>
    <row r="435" spans="1:13">
      <c r="A435" s="5" t="s">
        <v>1023</v>
      </c>
      <c r="B435" s="5" t="s">
        <v>330</v>
      </c>
      <c r="C435" s="5" t="s">
        <v>461</v>
      </c>
      <c r="D435" s="6">
        <v>45520.364236111112</v>
      </c>
      <c r="E435" s="5">
        <v>4</v>
      </c>
      <c r="F435" s="5">
        <v>550.16</v>
      </c>
      <c r="G435" s="5">
        <v>137.54</v>
      </c>
      <c r="H435" s="6" t="str">
        <f t="shared" si="12"/>
        <v>Aug</v>
      </c>
      <c r="I435" s="5" t="str">
        <f t="shared" si="13"/>
        <v>2024</v>
      </c>
      <c r="J435" s="12" t="str">
        <f>VLOOKUP(C435, Products!$A$1:$D$101, 2, FALSE)</f>
        <v>HomeSense Wall Art</v>
      </c>
      <c r="K435" s="5" t="str">
        <f>VLOOKUP(C435,Products!$A$1:$D$101,3,FALSE)</f>
        <v>Home Decor</v>
      </c>
      <c r="L435" s="5" t="str">
        <f>VLOOKUP(B435,Customers!$A$1:$D$201,2,FALSE)</f>
        <v>Jodi Cook</v>
      </c>
      <c r="M435" s="5" t="str">
        <f>VLOOKUP(B435,Customers!$A$1:$D$201,3,FALSE)</f>
        <v>North America</v>
      </c>
    </row>
    <row r="436" spans="1:13">
      <c r="A436" s="5" t="s">
        <v>1024</v>
      </c>
      <c r="B436" s="5" t="s">
        <v>398</v>
      </c>
      <c r="C436" s="5" t="s">
        <v>461</v>
      </c>
      <c r="D436" s="6">
        <v>45382.157546296286</v>
      </c>
      <c r="E436" s="5">
        <v>3</v>
      </c>
      <c r="F436" s="5">
        <v>412.62</v>
      </c>
      <c r="G436" s="5">
        <v>137.54</v>
      </c>
      <c r="H436" s="6" t="str">
        <f t="shared" si="12"/>
        <v>Mar</v>
      </c>
      <c r="I436" s="5" t="str">
        <f t="shared" si="13"/>
        <v>2024</v>
      </c>
      <c r="J436" s="12" t="str">
        <f>VLOOKUP(C436, Products!$A$1:$D$101, 2, FALSE)</f>
        <v>HomeSense Wall Art</v>
      </c>
      <c r="K436" s="5" t="str">
        <f>VLOOKUP(C436,Products!$A$1:$D$101,3,FALSE)</f>
        <v>Home Decor</v>
      </c>
      <c r="L436" s="5" t="str">
        <f>VLOOKUP(B436,Customers!$A$1:$D$201,2,FALSE)</f>
        <v>Stacy Cook</v>
      </c>
      <c r="M436" s="5" t="str">
        <f>VLOOKUP(B436,Customers!$A$1:$D$201,3,FALSE)</f>
        <v>North America</v>
      </c>
    </row>
    <row r="437" spans="1:13">
      <c r="A437" s="5" t="s">
        <v>1025</v>
      </c>
      <c r="B437" s="5" t="s">
        <v>386</v>
      </c>
      <c r="C437" s="5" t="s">
        <v>461</v>
      </c>
      <c r="D437" s="6">
        <v>45534.869259259263</v>
      </c>
      <c r="E437" s="5">
        <v>3</v>
      </c>
      <c r="F437" s="5">
        <v>412.62</v>
      </c>
      <c r="G437" s="5">
        <v>137.54</v>
      </c>
      <c r="H437" s="6" t="str">
        <f t="shared" si="12"/>
        <v>Aug</v>
      </c>
      <c r="I437" s="5" t="str">
        <f t="shared" si="13"/>
        <v>2024</v>
      </c>
      <c r="J437" s="12" t="str">
        <f>VLOOKUP(C437, Products!$A$1:$D$101, 2, FALSE)</f>
        <v>HomeSense Wall Art</v>
      </c>
      <c r="K437" s="5" t="str">
        <f>VLOOKUP(C437,Products!$A$1:$D$101,3,FALSE)</f>
        <v>Home Decor</v>
      </c>
      <c r="L437" s="5" t="str">
        <f>VLOOKUP(B437,Customers!$A$1:$D$201,2,FALSE)</f>
        <v>Anna Ball</v>
      </c>
      <c r="M437" s="5" t="str">
        <f>VLOOKUP(B437,Customers!$A$1:$D$201,3,FALSE)</f>
        <v>South America</v>
      </c>
    </row>
    <row r="438" spans="1:13">
      <c r="A438" s="5" t="s">
        <v>1026</v>
      </c>
      <c r="B438" s="5" t="s">
        <v>60</v>
      </c>
      <c r="C438" s="5" t="s">
        <v>461</v>
      </c>
      <c r="D438" s="6">
        <v>45517.952326388891</v>
      </c>
      <c r="E438" s="5">
        <v>1</v>
      </c>
      <c r="F438" s="5">
        <v>137.54</v>
      </c>
      <c r="G438" s="5">
        <v>137.54</v>
      </c>
      <c r="H438" s="6" t="str">
        <f t="shared" si="12"/>
        <v>Aug</v>
      </c>
      <c r="I438" s="5" t="str">
        <f t="shared" si="13"/>
        <v>2024</v>
      </c>
      <c r="J438" s="12" t="str">
        <f>VLOOKUP(C438, Products!$A$1:$D$101, 2, FALSE)</f>
        <v>HomeSense Wall Art</v>
      </c>
      <c r="K438" s="5" t="str">
        <f>VLOOKUP(C438,Products!$A$1:$D$101,3,FALSE)</f>
        <v>Home Decor</v>
      </c>
      <c r="L438" s="5" t="str">
        <f>VLOOKUP(B438,Customers!$A$1:$D$201,2,FALSE)</f>
        <v>Gregory Odom</v>
      </c>
      <c r="M438" s="5" t="str">
        <f>VLOOKUP(B438,Customers!$A$1:$D$201,3,FALSE)</f>
        <v>South America</v>
      </c>
    </row>
    <row r="439" spans="1:13">
      <c r="A439" s="5" t="s">
        <v>1027</v>
      </c>
      <c r="B439" s="5" t="s">
        <v>290</v>
      </c>
      <c r="C439" s="5" t="s">
        <v>461</v>
      </c>
      <c r="D439" s="6">
        <v>45580.764664351853</v>
      </c>
      <c r="E439" s="5">
        <v>1</v>
      </c>
      <c r="F439" s="5">
        <v>137.54</v>
      </c>
      <c r="G439" s="5">
        <v>137.54</v>
      </c>
      <c r="H439" s="6" t="str">
        <f t="shared" si="12"/>
        <v>Oct</v>
      </c>
      <c r="I439" s="5" t="str">
        <f t="shared" si="13"/>
        <v>2024</v>
      </c>
      <c r="J439" s="12" t="str">
        <f>VLOOKUP(C439, Products!$A$1:$D$101, 2, FALSE)</f>
        <v>HomeSense Wall Art</v>
      </c>
      <c r="K439" s="5" t="str">
        <f>VLOOKUP(C439,Products!$A$1:$D$101,3,FALSE)</f>
        <v>Home Decor</v>
      </c>
      <c r="L439" s="5" t="str">
        <f>VLOOKUP(B439,Customers!$A$1:$D$201,2,FALSE)</f>
        <v>Gregory Estrada</v>
      </c>
      <c r="M439" s="5" t="str">
        <f>VLOOKUP(B439,Customers!$A$1:$D$201,3,FALSE)</f>
        <v>Asia</v>
      </c>
    </row>
    <row r="440" spans="1:13">
      <c r="A440" s="5" t="s">
        <v>1028</v>
      </c>
      <c r="B440" s="5" t="s">
        <v>258</v>
      </c>
      <c r="C440" s="5" t="s">
        <v>461</v>
      </c>
      <c r="D440" s="6">
        <v>45374.245717592603</v>
      </c>
      <c r="E440" s="5">
        <v>2</v>
      </c>
      <c r="F440" s="5">
        <v>275.08</v>
      </c>
      <c r="G440" s="5">
        <v>137.54</v>
      </c>
      <c r="H440" s="6" t="str">
        <f t="shared" si="12"/>
        <v>Mar</v>
      </c>
      <c r="I440" s="5" t="str">
        <f t="shared" si="13"/>
        <v>2024</v>
      </c>
      <c r="J440" s="12" t="str">
        <f>VLOOKUP(C440, Products!$A$1:$D$101, 2, FALSE)</f>
        <v>HomeSense Wall Art</v>
      </c>
      <c r="K440" s="5" t="str">
        <f>VLOOKUP(C440,Products!$A$1:$D$101,3,FALSE)</f>
        <v>Home Decor</v>
      </c>
      <c r="L440" s="5" t="str">
        <f>VLOOKUP(B440,Customers!$A$1:$D$201,2,FALSE)</f>
        <v>Lindsay Perez</v>
      </c>
      <c r="M440" s="5" t="str">
        <f>VLOOKUP(B440,Customers!$A$1:$D$201,3,FALSE)</f>
        <v>Europe</v>
      </c>
    </row>
    <row r="441" spans="1:13">
      <c r="A441" s="5" t="s">
        <v>1029</v>
      </c>
      <c r="B441" s="5" t="s">
        <v>408</v>
      </c>
      <c r="C441" s="5" t="s">
        <v>461</v>
      </c>
      <c r="D441" s="6">
        <v>45566.248020833344</v>
      </c>
      <c r="E441" s="5">
        <v>4</v>
      </c>
      <c r="F441" s="5">
        <v>550.16</v>
      </c>
      <c r="G441" s="5">
        <v>137.54</v>
      </c>
      <c r="H441" s="6" t="str">
        <f t="shared" si="12"/>
        <v>Oct</v>
      </c>
      <c r="I441" s="5" t="str">
        <f t="shared" si="13"/>
        <v>2024</v>
      </c>
      <c r="J441" s="12" t="str">
        <f>VLOOKUP(C441, Products!$A$1:$D$101, 2, FALSE)</f>
        <v>HomeSense Wall Art</v>
      </c>
      <c r="K441" s="5" t="str">
        <f>VLOOKUP(C441,Products!$A$1:$D$101,3,FALSE)</f>
        <v>Home Decor</v>
      </c>
      <c r="L441" s="5" t="str">
        <f>VLOOKUP(B441,Customers!$A$1:$D$201,2,FALSE)</f>
        <v>Andrea Jenkins</v>
      </c>
      <c r="M441" s="5" t="str">
        <f>VLOOKUP(B441,Customers!$A$1:$D$201,3,FALSE)</f>
        <v>Europe</v>
      </c>
    </row>
    <row r="442" spans="1:13">
      <c r="A442" s="5" t="s">
        <v>1030</v>
      </c>
      <c r="B442" s="5" t="s">
        <v>218</v>
      </c>
      <c r="C442" s="5" t="s">
        <v>461</v>
      </c>
      <c r="D442" s="6">
        <v>45593.608437499999</v>
      </c>
      <c r="E442" s="5">
        <v>3</v>
      </c>
      <c r="F442" s="5">
        <v>412.62</v>
      </c>
      <c r="G442" s="5">
        <v>137.54</v>
      </c>
      <c r="H442" s="6" t="str">
        <f t="shared" si="12"/>
        <v>Oct</v>
      </c>
      <c r="I442" s="5" t="str">
        <f t="shared" si="13"/>
        <v>2024</v>
      </c>
      <c r="J442" s="12" t="str">
        <f>VLOOKUP(C442, Products!$A$1:$D$101, 2, FALSE)</f>
        <v>HomeSense Wall Art</v>
      </c>
      <c r="K442" s="5" t="str">
        <f>VLOOKUP(C442,Products!$A$1:$D$101,3,FALSE)</f>
        <v>Home Decor</v>
      </c>
      <c r="L442" s="5" t="str">
        <f>VLOOKUP(B442,Customers!$A$1:$D$201,2,FALSE)</f>
        <v>Laura Bennett</v>
      </c>
      <c r="M442" s="5" t="str">
        <f>VLOOKUP(B442,Customers!$A$1:$D$201,3,FALSE)</f>
        <v>South America</v>
      </c>
    </row>
    <row r="443" spans="1:13">
      <c r="A443" s="5" t="s">
        <v>1031</v>
      </c>
      <c r="B443" s="5" t="s">
        <v>252</v>
      </c>
      <c r="C443" s="5" t="s">
        <v>461</v>
      </c>
      <c r="D443" s="6">
        <v>45415.774340277778</v>
      </c>
      <c r="E443" s="5">
        <v>3</v>
      </c>
      <c r="F443" s="5">
        <v>412.62</v>
      </c>
      <c r="G443" s="5">
        <v>137.54</v>
      </c>
      <c r="H443" s="6" t="str">
        <f t="shared" si="12"/>
        <v>May</v>
      </c>
      <c r="I443" s="5" t="str">
        <f t="shared" si="13"/>
        <v>2024</v>
      </c>
      <c r="J443" s="12" t="str">
        <f>VLOOKUP(C443, Products!$A$1:$D$101, 2, FALSE)</f>
        <v>HomeSense Wall Art</v>
      </c>
      <c r="K443" s="5" t="str">
        <f>VLOOKUP(C443,Products!$A$1:$D$101,3,FALSE)</f>
        <v>Home Decor</v>
      </c>
      <c r="L443" s="5" t="str">
        <f>VLOOKUP(B443,Customers!$A$1:$D$201,2,FALSE)</f>
        <v>Mark Atkinson</v>
      </c>
      <c r="M443" s="5" t="str">
        <f>VLOOKUP(B443,Customers!$A$1:$D$201,3,FALSE)</f>
        <v>Europe</v>
      </c>
    </row>
    <row r="444" spans="1:13">
      <c r="A444" s="5" t="s">
        <v>1032</v>
      </c>
      <c r="B444" s="5" t="s">
        <v>8</v>
      </c>
      <c r="C444" s="5" t="s">
        <v>461</v>
      </c>
      <c r="D444" s="6">
        <v>45552.375902777778</v>
      </c>
      <c r="E444" s="5">
        <v>3</v>
      </c>
      <c r="F444" s="5">
        <v>412.62</v>
      </c>
      <c r="G444" s="5">
        <v>137.54</v>
      </c>
      <c r="H444" s="6" t="str">
        <f t="shared" si="12"/>
        <v>Sep</v>
      </c>
      <c r="I444" s="5" t="str">
        <f t="shared" si="13"/>
        <v>2024</v>
      </c>
      <c r="J444" s="12" t="str">
        <f>VLOOKUP(C444, Products!$A$1:$D$101, 2, FALSE)</f>
        <v>HomeSense Wall Art</v>
      </c>
      <c r="K444" s="5" t="str">
        <f>VLOOKUP(C444,Products!$A$1:$D$101,3,FALSE)</f>
        <v>Home Decor</v>
      </c>
      <c r="L444" s="5" t="str">
        <f>VLOOKUP(B444,Customers!$A$1:$D$201,2,FALSE)</f>
        <v>Lawrence Carroll</v>
      </c>
      <c r="M444" s="5" t="str">
        <f>VLOOKUP(B444,Customers!$A$1:$D$201,3,FALSE)</f>
        <v>South America</v>
      </c>
    </row>
    <row r="445" spans="1:13">
      <c r="A445" s="5" t="s">
        <v>1033</v>
      </c>
      <c r="B445" s="5" t="s">
        <v>180</v>
      </c>
      <c r="C445" s="5" t="s">
        <v>459</v>
      </c>
      <c r="D445" s="6">
        <v>45327.323275462957</v>
      </c>
      <c r="E445" s="5">
        <v>3</v>
      </c>
      <c r="F445" s="5">
        <v>1007.52</v>
      </c>
      <c r="G445" s="5">
        <v>335.84</v>
      </c>
      <c r="H445" s="6" t="str">
        <f t="shared" si="12"/>
        <v>Feb</v>
      </c>
      <c r="I445" s="5" t="str">
        <f t="shared" si="13"/>
        <v>2024</v>
      </c>
      <c r="J445" s="12" t="str">
        <f>VLOOKUP(C445, Products!$A$1:$D$101, 2, FALSE)</f>
        <v>SoundWave Rug</v>
      </c>
      <c r="K445" s="5" t="str">
        <f>VLOOKUP(C445,Products!$A$1:$D$101,3,FALSE)</f>
        <v>Home Decor</v>
      </c>
      <c r="L445" s="5" t="str">
        <f>VLOOKUP(B445,Customers!$A$1:$D$201,2,FALSE)</f>
        <v>Richard Brown</v>
      </c>
      <c r="M445" s="5" t="str">
        <f>VLOOKUP(B445,Customers!$A$1:$D$201,3,FALSE)</f>
        <v>South America</v>
      </c>
    </row>
    <row r="446" spans="1:13">
      <c r="A446" s="5" t="s">
        <v>1034</v>
      </c>
      <c r="B446" s="5" t="s">
        <v>88</v>
      </c>
      <c r="C446" s="5" t="s">
        <v>459</v>
      </c>
      <c r="D446" s="6">
        <v>45592.576469907413</v>
      </c>
      <c r="E446" s="5">
        <v>3</v>
      </c>
      <c r="F446" s="5">
        <v>1007.52</v>
      </c>
      <c r="G446" s="5">
        <v>335.84</v>
      </c>
      <c r="H446" s="6" t="str">
        <f t="shared" si="12"/>
        <v>Oct</v>
      </c>
      <c r="I446" s="5" t="str">
        <f t="shared" si="13"/>
        <v>2024</v>
      </c>
      <c r="J446" s="12" t="str">
        <f>VLOOKUP(C446, Products!$A$1:$D$101, 2, FALSE)</f>
        <v>SoundWave Rug</v>
      </c>
      <c r="K446" s="5" t="str">
        <f>VLOOKUP(C446,Products!$A$1:$D$101,3,FALSE)</f>
        <v>Home Decor</v>
      </c>
      <c r="L446" s="5" t="str">
        <f>VLOOKUP(B446,Customers!$A$1:$D$201,2,FALSE)</f>
        <v>Angela Harris</v>
      </c>
      <c r="M446" s="5" t="str">
        <f>VLOOKUP(B446,Customers!$A$1:$D$201,3,FALSE)</f>
        <v>South America</v>
      </c>
    </row>
    <row r="447" spans="1:13">
      <c r="A447" s="5" t="s">
        <v>1035</v>
      </c>
      <c r="B447" s="5" t="s">
        <v>206</v>
      </c>
      <c r="C447" s="5" t="s">
        <v>459</v>
      </c>
      <c r="D447" s="6">
        <v>45531.956701388888</v>
      </c>
      <c r="E447" s="5">
        <v>1</v>
      </c>
      <c r="F447" s="5">
        <v>335.84</v>
      </c>
      <c r="G447" s="5">
        <v>335.84</v>
      </c>
      <c r="H447" s="6" t="str">
        <f t="shared" si="12"/>
        <v>Aug</v>
      </c>
      <c r="I447" s="5" t="str">
        <f t="shared" si="13"/>
        <v>2024</v>
      </c>
      <c r="J447" s="12" t="str">
        <f>VLOOKUP(C447, Products!$A$1:$D$101, 2, FALSE)</f>
        <v>SoundWave Rug</v>
      </c>
      <c r="K447" s="5" t="str">
        <f>VLOOKUP(C447,Products!$A$1:$D$101,3,FALSE)</f>
        <v>Home Decor</v>
      </c>
      <c r="L447" s="5" t="str">
        <f>VLOOKUP(B447,Customers!$A$1:$D$201,2,FALSE)</f>
        <v>Laura Gilbert</v>
      </c>
      <c r="M447" s="5" t="str">
        <f>VLOOKUP(B447,Customers!$A$1:$D$201,3,FALSE)</f>
        <v>North America</v>
      </c>
    </row>
    <row r="448" spans="1:13">
      <c r="A448" s="5" t="s">
        <v>1036</v>
      </c>
      <c r="B448" s="5" t="s">
        <v>282</v>
      </c>
      <c r="C448" s="5" t="s">
        <v>459</v>
      </c>
      <c r="D448" s="6">
        <v>45497.014490740738</v>
      </c>
      <c r="E448" s="5">
        <v>3</v>
      </c>
      <c r="F448" s="5">
        <v>1007.52</v>
      </c>
      <c r="G448" s="5">
        <v>335.84</v>
      </c>
      <c r="H448" s="6" t="str">
        <f t="shared" si="12"/>
        <v>Jul</v>
      </c>
      <c r="I448" s="5" t="str">
        <f t="shared" si="13"/>
        <v>2024</v>
      </c>
      <c r="J448" s="12" t="str">
        <f>VLOOKUP(C448, Products!$A$1:$D$101, 2, FALSE)</f>
        <v>SoundWave Rug</v>
      </c>
      <c r="K448" s="5" t="str">
        <f>VLOOKUP(C448,Products!$A$1:$D$101,3,FALSE)</f>
        <v>Home Decor</v>
      </c>
      <c r="L448" s="5" t="str">
        <f>VLOOKUP(B448,Customers!$A$1:$D$201,2,FALSE)</f>
        <v>Kristen Holder</v>
      </c>
      <c r="M448" s="5" t="str">
        <f>VLOOKUP(B448,Customers!$A$1:$D$201,3,FALSE)</f>
        <v>Asia</v>
      </c>
    </row>
    <row r="449" spans="1:13">
      <c r="A449" s="5" t="s">
        <v>1037</v>
      </c>
      <c r="B449" s="5" t="s">
        <v>326</v>
      </c>
      <c r="C449" s="5" t="s">
        <v>459</v>
      </c>
      <c r="D449" s="6">
        <v>45491.834270833337</v>
      </c>
      <c r="E449" s="5">
        <v>1</v>
      </c>
      <c r="F449" s="5">
        <v>335.84</v>
      </c>
      <c r="G449" s="5">
        <v>335.84</v>
      </c>
      <c r="H449" s="6" t="str">
        <f t="shared" si="12"/>
        <v>Jul</v>
      </c>
      <c r="I449" s="5" t="str">
        <f t="shared" si="13"/>
        <v>2024</v>
      </c>
      <c r="J449" s="12" t="str">
        <f>VLOOKUP(C449, Products!$A$1:$D$101, 2, FALSE)</f>
        <v>SoundWave Rug</v>
      </c>
      <c r="K449" s="5" t="str">
        <f>VLOOKUP(C449,Products!$A$1:$D$101,3,FALSE)</f>
        <v>Home Decor</v>
      </c>
      <c r="L449" s="5" t="str">
        <f>VLOOKUP(B449,Customers!$A$1:$D$201,2,FALSE)</f>
        <v>Wendy Browning</v>
      </c>
      <c r="M449" s="5" t="str">
        <f>VLOOKUP(B449,Customers!$A$1:$D$201,3,FALSE)</f>
        <v>South America</v>
      </c>
    </row>
    <row r="450" spans="1:13">
      <c r="A450" s="5" t="s">
        <v>1038</v>
      </c>
      <c r="B450" s="5" t="s">
        <v>374</v>
      </c>
      <c r="C450" s="5" t="s">
        <v>459</v>
      </c>
      <c r="D450" s="6">
        <v>45382.955914351849</v>
      </c>
      <c r="E450" s="5">
        <v>4</v>
      </c>
      <c r="F450" s="5">
        <v>1343.36</v>
      </c>
      <c r="G450" s="5">
        <v>335.84</v>
      </c>
      <c r="H450" s="6" t="str">
        <f t="shared" ref="H450:H513" si="14">TEXT(D450,"mmm")</f>
        <v>Mar</v>
      </c>
      <c r="I450" s="5" t="str">
        <f t="shared" ref="I450:I513" si="15">TEXT(D450, "yyyy")</f>
        <v>2024</v>
      </c>
      <c r="J450" s="12" t="str">
        <f>VLOOKUP(C450, Products!$A$1:$D$101, 2, FALSE)</f>
        <v>SoundWave Rug</v>
      </c>
      <c r="K450" s="5" t="str">
        <f>VLOOKUP(C450,Products!$A$1:$D$101,3,FALSE)</f>
        <v>Home Decor</v>
      </c>
      <c r="L450" s="5" t="str">
        <f>VLOOKUP(B450,Customers!$A$1:$D$201,2,FALSE)</f>
        <v>Joshua Preston</v>
      </c>
      <c r="M450" s="5" t="str">
        <f>VLOOKUP(B450,Customers!$A$1:$D$201,3,FALSE)</f>
        <v>Europe</v>
      </c>
    </row>
    <row r="451" spans="1:13">
      <c r="A451" s="5" t="s">
        <v>1039</v>
      </c>
      <c r="B451" s="5" t="s">
        <v>324</v>
      </c>
      <c r="C451" s="5" t="s">
        <v>459</v>
      </c>
      <c r="D451" s="6">
        <v>45431.276342592602</v>
      </c>
      <c r="E451" s="5">
        <v>1</v>
      </c>
      <c r="F451" s="5">
        <v>335.84</v>
      </c>
      <c r="G451" s="5">
        <v>335.84</v>
      </c>
      <c r="H451" s="6" t="str">
        <f t="shared" si="14"/>
        <v>May</v>
      </c>
      <c r="I451" s="5" t="str">
        <f t="shared" si="15"/>
        <v>2024</v>
      </c>
      <c r="J451" s="12" t="str">
        <f>VLOOKUP(C451, Products!$A$1:$D$101, 2, FALSE)</f>
        <v>SoundWave Rug</v>
      </c>
      <c r="K451" s="5" t="str">
        <f>VLOOKUP(C451,Products!$A$1:$D$101,3,FALSE)</f>
        <v>Home Decor</v>
      </c>
      <c r="L451" s="5" t="str">
        <f>VLOOKUP(B451,Customers!$A$1:$D$201,2,FALSE)</f>
        <v>Miguel Wong</v>
      </c>
      <c r="M451" s="5" t="str">
        <f>VLOOKUP(B451,Customers!$A$1:$D$201,3,FALSE)</f>
        <v>North America</v>
      </c>
    </row>
    <row r="452" spans="1:13">
      <c r="A452" s="5" t="s">
        <v>1040</v>
      </c>
      <c r="B452" s="5" t="s">
        <v>380</v>
      </c>
      <c r="C452" s="5" t="s">
        <v>459</v>
      </c>
      <c r="D452" s="6">
        <v>45396.964629629627</v>
      </c>
      <c r="E452" s="5">
        <v>3</v>
      </c>
      <c r="F452" s="5">
        <v>1007.52</v>
      </c>
      <c r="G452" s="5">
        <v>335.84</v>
      </c>
      <c r="H452" s="6" t="str">
        <f t="shared" si="14"/>
        <v>Apr</v>
      </c>
      <c r="I452" s="5" t="str">
        <f t="shared" si="15"/>
        <v>2024</v>
      </c>
      <c r="J452" s="12" t="str">
        <f>VLOOKUP(C452, Products!$A$1:$D$101, 2, FALSE)</f>
        <v>SoundWave Rug</v>
      </c>
      <c r="K452" s="5" t="str">
        <f>VLOOKUP(C452,Products!$A$1:$D$101,3,FALSE)</f>
        <v>Home Decor</v>
      </c>
      <c r="L452" s="5" t="str">
        <f>VLOOKUP(B452,Customers!$A$1:$D$201,2,FALSE)</f>
        <v>Kathleen Logan</v>
      </c>
      <c r="M452" s="5" t="str">
        <f>VLOOKUP(B452,Customers!$A$1:$D$201,3,FALSE)</f>
        <v>North America</v>
      </c>
    </row>
    <row r="453" spans="1:13">
      <c r="A453" s="5" t="s">
        <v>1041</v>
      </c>
      <c r="B453" s="5" t="s">
        <v>182</v>
      </c>
      <c r="C453" s="5" t="s">
        <v>459</v>
      </c>
      <c r="D453" s="6">
        <v>45588.725254629629</v>
      </c>
      <c r="E453" s="5">
        <v>1</v>
      </c>
      <c r="F453" s="5">
        <v>335.84</v>
      </c>
      <c r="G453" s="5">
        <v>335.84</v>
      </c>
      <c r="H453" s="6" t="str">
        <f t="shared" si="14"/>
        <v>Oct</v>
      </c>
      <c r="I453" s="5" t="str">
        <f t="shared" si="15"/>
        <v>2024</v>
      </c>
      <c r="J453" s="12" t="str">
        <f>VLOOKUP(C453, Products!$A$1:$D$101, 2, FALSE)</f>
        <v>SoundWave Rug</v>
      </c>
      <c r="K453" s="5" t="str">
        <f>VLOOKUP(C453,Products!$A$1:$D$101,3,FALSE)</f>
        <v>Home Decor</v>
      </c>
      <c r="L453" s="5" t="str">
        <f>VLOOKUP(B453,Customers!$A$1:$D$201,2,FALSE)</f>
        <v>Stephanie Peterson</v>
      </c>
      <c r="M453" s="5" t="str">
        <f>VLOOKUP(B453,Customers!$A$1:$D$201,3,FALSE)</f>
        <v>Europe</v>
      </c>
    </row>
    <row r="454" spans="1:13">
      <c r="A454" s="5" t="s">
        <v>1042</v>
      </c>
      <c r="B454" s="5" t="s">
        <v>170</v>
      </c>
      <c r="C454" s="5" t="s">
        <v>459</v>
      </c>
      <c r="D454" s="6">
        <v>45363.65861111111</v>
      </c>
      <c r="E454" s="5">
        <v>3</v>
      </c>
      <c r="F454" s="5">
        <v>1007.52</v>
      </c>
      <c r="G454" s="5">
        <v>335.84</v>
      </c>
      <c r="H454" s="6" t="str">
        <f t="shared" si="14"/>
        <v>Mar</v>
      </c>
      <c r="I454" s="5" t="str">
        <f t="shared" si="15"/>
        <v>2024</v>
      </c>
      <c r="J454" s="12" t="str">
        <f>VLOOKUP(C454, Products!$A$1:$D$101, 2, FALSE)</f>
        <v>SoundWave Rug</v>
      </c>
      <c r="K454" s="5" t="str">
        <f>VLOOKUP(C454,Products!$A$1:$D$101,3,FALSE)</f>
        <v>Home Decor</v>
      </c>
      <c r="L454" s="5" t="str">
        <f>VLOOKUP(B454,Customers!$A$1:$D$201,2,FALSE)</f>
        <v>David Gonzalez</v>
      </c>
      <c r="M454" s="5" t="str">
        <f>VLOOKUP(B454,Customers!$A$1:$D$201,3,FALSE)</f>
        <v>Asia</v>
      </c>
    </row>
    <row r="455" spans="1:13">
      <c r="A455" s="5" t="s">
        <v>1043</v>
      </c>
      <c r="B455" s="5" t="s">
        <v>284</v>
      </c>
      <c r="C455" s="5" t="s">
        <v>459</v>
      </c>
      <c r="D455" s="6">
        <v>45322.65053240741</v>
      </c>
      <c r="E455" s="5">
        <v>2</v>
      </c>
      <c r="F455" s="5">
        <v>671.68</v>
      </c>
      <c r="G455" s="5">
        <v>335.84</v>
      </c>
      <c r="H455" s="6" t="str">
        <f t="shared" si="14"/>
        <v>Jan</v>
      </c>
      <c r="I455" s="5" t="str">
        <f t="shared" si="15"/>
        <v>2024</v>
      </c>
      <c r="J455" s="12" t="str">
        <f>VLOOKUP(C455, Products!$A$1:$D$101, 2, FALSE)</f>
        <v>SoundWave Rug</v>
      </c>
      <c r="K455" s="5" t="str">
        <f>VLOOKUP(C455,Products!$A$1:$D$101,3,FALSE)</f>
        <v>Home Decor</v>
      </c>
      <c r="L455" s="5" t="str">
        <f>VLOOKUP(B455,Customers!$A$1:$D$201,2,FALSE)</f>
        <v>Robert Gardner</v>
      </c>
      <c r="M455" s="5" t="str">
        <f>VLOOKUP(B455,Customers!$A$1:$D$201,3,FALSE)</f>
        <v>South America</v>
      </c>
    </row>
    <row r="456" spans="1:13">
      <c r="A456" s="5" t="s">
        <v>1044</v>
      </c>
      <c r="B456" s="5" t="s">
        <v>364</v>
      </c>
      <c r="C456" s="5" t="s">
        <v>545</v>
      </c>
      <c r="D456" s="6">
        <v>45455.871249999997</v>
      </c>
      <c r="E456" s="5">
        <v>2</v>
      </c>
      <c r="F456" s="5">
        <v>798.68</v>
      </c>
      <c r="G456" s="5">
        <v>399.34</v>
      </c>
      <c r="H456" s="6" t="str">
        <f t="shared" si="14"/>
        <v>Jun</v>
      </c>
      <c r="I456" s="5" t="str">
        <f t="shared" si="15"/>
        <v>2024</v>
      </c>
      <c r="J456" s="12" t="str">
        <f>VLOOKUP(C456, Products!$A$1:$D$101, 2, FALSE)</f>
        <v>ActiveWear Headphones</v>
      </c>
      <c r="K456" s="5" t="str">
        <f>VLOOKUP(C456,Products!$A$1:$D$101,3,FALSE)</f>
        <v>Electronics</v>
      </c>
      <c r="L456" s="5" t="str">
        <f>VLOOKUP(B456,Customers!$A$1:$D$201,2,FALSE)</f>
        <v>Julia Kelly</v>
      </c>
      <c r="M456" s="5" t="str">
        <f>VLOOKUP(B456,Customers!$A$1:$D$201,3,FALSE)</f>
        <v>Asia</v>
      </c>
    </row>
    <row r="457" spans="1:13">
      <c r="A457" s="5" t="s">
        <v>1045</v>
      </c>
      <c r="B457" s="5" t="s">
        <v>100</v>
      </c>
      <c r="C457" s="5" t="s">
        <v>545</v>
      </c>
      <c r="D457" s="6">
        <v>45530.54896990741</v>
      </c>
      <c r="E457" s="5">
        <v>3</v>
      </c>
      <c r="F457" s="5">
        <v>1198.02</v>
      </c>
      <c r="G457" s="5">
        <v>399.34</v>
      </c>
      <c r="H457" s="6" t="str">
        <f t="shared" si="14"/>
        <v>Aug</v>
      </c>
      <c r="I457" s="5" t="str">
        <f t="shared" si="15"/>
        <v>2024</v>
      </c>
      <c r="J457" s="12" t="str">
        <f>VLOOKUP(C457, Products!$A$1:$D$101, 2, FALSE)</f>
        <v>ActiveWear Headphones</v>
      </c>
      <c r="K457" s="5" t="str">
        <f>VLOOKUP(C457,Products!$A$1:$D$101,3,FALSE)</f>
        <v>Electronics</v>
      </c>
      <c r="L457" s="5" t="str">
        <f>VLOOKUP(B457,Customers!$A$1:$D$201,2,FALSE)</f>
        <v>Michael Williams</v>
      </c>
      <c r="M457" s="5" t="str">
        <f>VLOOKUP(B457,Customers!$A$1:$D$201,3,FALSE)</f>
        <v>Asia</v>
      </c>
    </row>
    <row r="458" spans="1:13">
      <c r="A458" s="5" t="s">
        <v>1046</v>
      </c>
      <c r="B458" s="5" t="s">
        <v>52</v>
      </c>
      <c r="C458" s="5" t="s">
        <v>545</v>
      </c>
      <c r="D458" s="6">
        <v>45487.28497685185</v>
      </c>
      <c r="E458" s="5">
        <v>2</v>
      </c>
      <c r="F458" s="5">
        <v>798.68</v>
      </c>
      <c r="G458" s="5">
        <v>399.34</v>
      </c>
      <c r="H458" s="6" t="str">
        <f t="shared" si="14"/>
        <v>Jul</v>
      </c>
      <c r="I458" s="5" t="str">
        <f t="shared" si="15"/>
        <v>2024</v>
      </c>
      <c r="J458" s="12" t="str">
        <f>VLOOKUP(C458, Products!$A$1:$D$101, 2, FALSE)</f>
        <v>ActiveWear Headphones</v>
      </c>
      <c r="K458" s="5" t="str">
        <f>VLOOKUP(C458,Products!$A$1:$D$101,3,FALSE)</f>
        <v>Electronics</v>
      </c>
      <c r="L458" s="5" t="str">
        <f>VLOOKUP(B458,Customers!$A$1:$D$201,2,FALSE)</f>
        <v>Robert Blanchard</v>
      </c>
      <c r="M458" s="5" t="str">
        <f>VLOOKUP(B458,Customers!$A$1:$D$201,3,FALSE)</f>
        <v>Asia</v>
      </c>
    </row>
    <row r="459" spans="1:13">
      <c r="A459" s="5" t="s">
        <v>1047</v>
      </c>
      <c r="B459" s="5" t="s">
        <v>314</v>
      </c>
      <c r="C459" s="5" t="s">
        <v>545</v>
      </c>
      <c r="D459" s="6">
        <v>45586.263923611114</v>
      </c>
      <c r="E459" s="5">
        <v>3</v>
      </c>
      <c r="F459" s="5">
        <v>1198.02</v>
      </c>
      <c r="G459" s="5">
        <v>399.34</v>
      </c>
      <c r="H459" s="6" t="str">
        <f t="shared" si="14"/>
        <v>Oct</v>
      </c>
      <c r="I459" s="5" t="str">
        <f t="shared" si="15"/>
        <v>2024</v>
      </c>
      <c r="J459" s="12" t="str">
        <f>VLOOKUP(C459, Products!$A$1:$D$101, 2, FALSE)</f>
        <v>ActiveWear Headphones</v>
      </c>
      <c r="K459" s="5" t="str">
        <f>VLOOKUP(C459,Products!$A$1:$D$101,3,FALSE)</f>
        <v>Electronics</v>
      </c>
      <c r="L459" s="5" t="str">
        <f>VLOOKUP(B459,Customers!$A$1:$D$201,2,FALSE)</f>
        <v>Justin Evans</v>
      </c>
      <c r="M459" s="5" t="str">
        <f>VLOOKUP(B459,Customers!$A$1:$D$201,3,FALSE)</f>
        <v>South America</v>
      </c>
    </row>
    <row r="460" spans="1:13">
      <c r="A460" s="5" t="s">
        <v>1048</v>
      </c>
      <c r="B460" s="5" t="s">
        <v>146</v>
      </c>
      <c r="C460" s="5" t="s">
        <v>545</v>
      </c>
      <c r="D460" s="6">
        <v>45650.989710648151</v>
      </c>
      <c r="E460" s="5">
        <v>3</v>
      </c>
      <c r="F460" s="5">
        <v>1198.02</v>
      </c>
      <c r="G460" s="5">
        <v>399.34</v>
      </c>
      <c r="H460" s="6" t="str">
        <f t="shared" si="14"/>
        <v>Dec</v>
      </c>
      <c r="I460" s="5" t="str">
        <f t="shared" si="15"/>
        <v>2024</v>
      </c>
      <c r="J460" s="12" t="str">
        <f>VLOOKUP(C460, Products!$A$1:$D$101, 2, FALSE)</f>
        <v>ActiveWear Headphones</v>
      </c>
      <c r="K460" s="5" t="str">
        <f>VLOOKUP(C460,Products!$A$1:$D$101,3,FALSE)</f>
        <v>Electronics</v>
      </c>
      <c r="L460" s="5" t="str">
        <f>VLOOKUP(B460,Customers!$A$1:$D$201,2,FALSE)</f>
        <v>Mark Cox</v>
      </c>
      <c r="M460" s="5" t="str">
        <f>VLOOKUP(B460,Customers!$A$1:$D$201,3,FALSE)</f>
        <v>North America</v>
      </c>
    </row>
    <row r="461" spans="1:13">
      <c r="A461" s="5" t="s">
        <v>1049</v>
      </c>
      <c r="B461" s="5" t="s">
        <v>90</v>
      </c>
      <c r="C461" s="5" t="s">
        <v>545</v>
      </c>
      <c r="D461" s="6">
        <v>45297.909432870372</v>
      </c>
      <c r="E461" s="5">
        <v>2</v>
      </c>
      <c r="F461" s="5">
        <v>798.68</v>
      </c>
      <c r="G461" s="5">
        <v>399.34</v>
      </c>
      <c r="H461" s="6" t="str">
        <f t="shared" si="14"/>
        <v>Jan</v>
      </c>
      <c r="I461" s="5" t="str">
        <f t="shared" si="15"/>
        <v>2024</v>
      </c>
      <c r="J461" s="12" t="str">
        <f>VLOOKUP(C461, Products!$A$1:$D$101, 2, FALSE)</f>
        <v>ActiveWear Headphones</v>
      </c>
      <c r="K461" s="5" t="str">
        <f>VLOOKUP(C461,Products!$A$1:$D$101,3,FALSE)</f>
        <v>Electronics</v>
      </c>
      <c r="L461" s="5" t="str">
        <f>VLOOKUP(B461,Customers!$A$1:$D$201,2,FALSE)</f>
        <v>Michael Harrell</v>
      </c>
      <c r="M461" s="5" t="str">
        <f>VLOOKUP(B461,Customers!$A$1:$D$201,3,FALSE)</f>
        <v>Asia</v>
      </c>
    </row>
    <row r="462" spans="1:13">
      <c r="A462" s="5" t="s">
        <v>1050</v>
      </c>
      <c r="B462" s="5" t="s">
        <v>134</v>
      </c>
      <c r="C462" s="5" t="s">
        <v>526</v>
      </c>
      <c r="D462" s="6">
        <v>45476.29928240741</v>
      </c>
      <c r="E462" s="5">
        <v>3</v>
      </c>
      <c r="F462" s="5">
        <v>909.6</v>
      </c>
      <c r="G462" s="5">
        <v>303.2</v>
      </c>
      <c r="H462" s="6" t="str">
        <f t="shared" si="14"/>
        <v>Jul</v>
      </c>
      <c r="I462" s="5" t="str">
        <f t="shared" si="15"/>
        <v>2024</v>
      </c>
      <c r="J462" s="12" t="str">
        <f>VLOOKUP(C462, Products!$A$1:$D$101, 2, FALSE)</f>
        <v>SoundWave Jeans</v>
      </c>
      <c r="K462" s="5" t="str">
        <f>VLOOKUP(C462,Products!$A$1:$D$101,3,FALSE)</f>
        <v>Clothing</v>
      </c>
      <c r="L462" s="5" t="str">
        <f>VLOOKUP(B462,Customers!$A$1:$D$201,2,FALSE)</f>
        <v>Jeffery Hartman</v>
      </c>
      <c r="M462" s="5" t="str">
        <f>VLOOKUP(B462,Customers!$A$1:$D$201,3,FALSE)</f>
        <v>Europe</v>
      </c>
    </row>
    <row r="463" spans="1:13">
      <c r="A463" s="5" t="s">
        <v>1051</v>
      </c>
      <c r="B463" s="5" t="s">
        <v>27</v>
      </c>
      <c r="C463" s="5" t="s">
        <v>526</v>
      </c>
      <c r="D463" s="6">
        <v>45577.27847222222</v>
      </c>
      <c r="E463" s="5">
        <v>1</v>
      </c>
      <c r="F463" s="5">
        <v>303.2</v>
      </c>
      <c r="G463" s="5">
        <v>303.2</v>
      </c>
      <c r="H463" s="6" t="str">
        <f t="shared" si="14"/>
        <v>Oct</v>
      </c>
      <c r="I463" s="5" t="str">
        <f t="shared" si="15"/>
        <v>2024</v>
      </c>
      <c r="J463" s="12" t="str">
        <f>VLOOKUP(C463, Products!$A$1:$D$101, 2, FALSE)</f>
        <v>SoundWave Jeans</v>
      </c>
      <c r="K463" s="5" t="str">
        <f>VLOOKUP(C463,Products!$A$1:$D$101,3,FALSE)</f>
        <v>Clothing</v>
      </c>
      <c r="L463" s="5" t="str">
        <f>VLOOKUP(B463,Customers!$A$1:$D$201,2,FALSE)</f>
        <v>Joy Clark</v>
      </c>
      <c r="M463" s="5" t="str">
        <f>VLOOKUP(B463,Customers!$A$1:$D$201,3,FALSE)</f>
        <v>Europe</v>
      </c>
    </row>
    <row r="464" spans="1:13">
      <c r="A464" s="5" t="s">
        <v>1052</v>
      </c>
      <c r="B464" s="5" t="s">
        <v>68</v>
      </c>
      <c r="C464" s="5" t="s">
        <v>526</v>
      </c>
      <c r="D464" s="6">
        <v>45456.12226851852</v>
      </c>
      <c r="E464" s="5">
        <v>1</v>
      </c>
      <c r="F464" s="5">
        <v>303.2</v>
      </c>
      <c r="G464" s="5">
        <v>303.2</v>
      </c>
      <c r="H464" s="6" t="str">
        <f t="shared" si="14"/>
        <v>Jun</v>
      </c>
      <c r="I464" s="5" t="str">
        <f t="shared" si="15"/>
        <v>2024</v>
      </c>
      <c r="J464" s="12" t="str">
        <f>VLOOKUP(C464, Products!$A$1:$D$101, 2, FALSE)</f>
        <v>SoundWave Jeans</v>
      </c>
      <c r="K464" s="5" t="str">
        <f>VLOOKUP(C464,Products!$A$1:$D$101,3,FALSE)</f>
        <v>Clothing</v>
      </c>
      <c r="L464" s="5" t="str">
        <f>VLOOKUP(B464,Customers!$A$1:$D$201,2,FALSE)</f>
        <v>Erin Manning</v>
      </c>
      <c r="M464" s="5" t="str">
        <f>VLOOKUP(B464,Customers!$A$1:$D$201,3,FALSE)</f>
        <v>North America</v>
      </c>
    </row>
    <row r="465" spans="1:13">
      <c r="A465" s="5" t="s">
        <v>1053</v>
      </c>
      <c r="B465" s="5" t="s">
        <v>400</v>
      </c>
      <c r="C465" s="5" t="s">
        <v>526</v>
      </c>
      <c r="D465" s="6">
        <v>45433.131203703713</v>
      </c>
      <c r="E465" s="5">
        <v>3</v>
      </c>
      <c r="F465" s="5">
        <v>909.6</v>
      </c>
      <c r="G465" s="5">
        <v>303.2</v>
      </c>
      <c r="H465" s="6" t="str">
        <f t="shared" si="14"/>
        <v>May</v>
      </c>
      <c r="I465" s="5" t="str">
        <f t="shared" si="15"/>
        <v>2024</v>
      </c>
      <c r="J465" s="12" t="str">
        <f>VLOOKUP(C465, Products!$A$1:$D$101, 2, FALSE)</f>
        <v>SoundWave Jeans</v>
      </c>
      <c r="K465" s="5" t="str">
        <f>VLOOKUP(C465,Products!$A$1:$D$101,3,FALSE)</f>
        <v>Clothing</v>
      </c>
      <c r="L465" s="5" t="str">
        <f>VLOOKUP(B465,Customers!$A$1:$D$201,2,FALSE)</f>
        <v>Jeremy Mclaughlin</v>
      </c>
      <c r="M465" s="5" t="str">
        <f>VLOOKUP(B465,Customers!$A$1:$D$201,3,FALSE)</f>
        <v>South America</v>
      </c>
    </row>
    <row r="466" spans="1:13">
      <c r="A466" s="5" t="s">
        <v>1054</v>
      </c>
      <c r="B466" s="5" t="s">
        <v>300</v>
      </c>
      <c r="C466" s="5" t="s">
        <v>526</v>
      </c>
      <c r="D466" s="6">
        <v>45622.316030092603</v>
      </c>
      <c r="E466" s="5">
        <v>1</v>
      </c>
      <c r="F466" s="5">
        <v>303.2</v>
      </c>
      <c r="G466" s="5">
        <v>303.2</v>
      </c>
      <c r="H466" s="6" t="str">
        <f t="shared" si="14"/>
        <v>Nov</v>
      </c>
      <c r="I466" s="5" t="str">
        <f t="shared" si="15"/>
        <v>2024</v>
      </c>
      <c r="J466" s="12" t="str">
        <f>VLOOKUP(C466, Products!$A$1:$D$101, 2, FALSE)</f>
        <v>SoundWave Jeans</v>
      </c>
      <c r="K466" s="5" t="str">
        <f>VLOOKUP(C466,Products!$A$1:$D$101,3,FALSE)</f>
        <v>Clothing</v>
      </c>
      <c r="L466" s="5" t="str">
        <f>VLOOKUP(B466,Customers!$A$1:$D$201,2,FALSE)</f>
        <v>Wayne Stone</v>
      </c>
      <c r="M466" s="5" t="str">
        <f>VLOOKUP(B466,Customers!$A$1:$D$201,3,FALSE)</f>
        <v>Asia</v>
      </c>
    </row>
    <row r="467" spans="1:13">
      <c r="A467" s="5" t="s">
        <v>1055</v>
      </c>
      <c r="B467" s="5" t="s">
        <v>54</v>
      </c>
      <c r="C467" s="5" t="s">
        <v>526</v>
      </c>
      <c r="D467" s="6">
        <v>45306.296273148153</v>
      </c>
      <c r="E467" s="5">
        <v>4</v>
      </c>
      <c r="F467" s="5">
        <v>1212.8</v>
      </c>
      <c r="G467" s="5">
        <v>303.2</v>
      </c>
      <c r="H467" s="6" t="str">
        <f t="shared" si="14"/>
        <v>Jan</v>
      </c>
      <c r="I467" s="5" t="str">
        <f t="shared" si="15"/>
        <v>2024</v>
      </c>
      <c r="J467" s="12" t="str">
        <f>VLOOKUP(C467, Products!$A$1:$D$101, 2, FALSE)</f>
        <v>SoundWave Jeans</v>
      </c>
      <c r="K467" s="5" t="str">
        <f>VLOOKUP(C467,Products!$A$1:$D$101,3,FALSE)</f>
        <v>Clothing</v>
      </c>
      <c r="L467" s="5" t="str">
        <f>VLOOKUP(B467,Customers!$A$1:$D$201,2,FALSE)</f>
        <v>Teresa Esparza</v>
      </c>
      <c r="M467" s="5" t="str">
        <f>VLOOKUP(B467,Customers!$A$1:$D$201,3,FALSE)</f>
        <v>Asia</v>
      </c>
    </row>
    <row r="468" spans="1:13">
      <c r="A468" s="5" t="s">
        <v>1056</v>
      </c>
      <c r="B468" s="5" t="s">
        <v>184</v>
      </c>
      <c r="C468" s="5" t="s">
        <v>526</v>
      </c>
      <c r="D468" s="6">
        <v>45495.412604166668</v>
      </c>
      <c r="E468" s="5">
        <v>3</v>
      </c>
      <c r="F468" s="5">
        <v>909.6</v>
      </c>
      <c r="G468" s="5">
        <v>303.2</v>
      </c>
      <c r="H468" s="6" t="str">
        <f t="shared" si="14"/>
        <v>Jul</v>
      </c>
      <c r="I468" s="5" t="str">
        <f t="shared" si="15"/>
        <v>2024</v>
      </c>
      <c r="J468" s="12" t="str">
        <f>VLOOKUP(C468, Products!$A$1:$D$101, 2, FALSE)</f>
        <v>SoundWave Jeans</v>
      </c>
      <c r="K468" s="5" t="str">
        <f>VLOOKUP(C468,Products!$A$1:$D$101,3,FALSE)</f>
        <v>Clothing</v>
      </c>
      <c r="L468" s="5" t="str">
        <f>VLOOKUP(B468,Customers!$A$1:$D$201,2,FALSE)</f>
        <v>Travis Campbell</v>
      </c>
      <c r="M468" s="5" t="str">
        <f>VLOOKUP(B468,Customers!$A$1:$D$201,3,FALSE)</f>
        <v>South America</v>
      </c>
    </row>
    <row r="469" spans="1:13">
      <c r="A469" s="5" t="s">
        <v>1057</v>
      </c>
      <c r="B469" s="5" t="s">
        <v>368</v>
      </c>
      <c r="C469" s="5" t="s">
        <v>526</v>
      </c>
      <c r="D469" s="6">
        <v>45313.817048611112</v>
      </c>
      <c r="E469" s="5">
        <v>1</v>
      </c>
      <c r="F469" s="5">
        <v>303.2</v>
      </c>
      <c r="G469" s="5">
        <v>303.2</v>
      </c>
      <c r="H469" s="6" t="str">
        <f t="shared" si="14"/>
        <v>Jan</v>
      </c>
      <c r="I469" s="5" t="str">
        <f t="shared" si="15"/>
        <v>2024</v>
      </c>
      <c r="J469" s="12" t="str">
        <f>VLOOKUP(C469, Products!$A$1:$D$101, 2, FALSE)</f>
        <v>SoundWave Jeans</v>
      </c>
      <c r="K469" s="5" t="str">
        <f>VLOOKUP(C469,Products!$A$1:$D$101,3,FALSE)</f>
        <v>Clothing</v>
      </c>
      <c r="L469" s="5" t="str">
        <f>VLOOKUP(B469,Customers!$A$1:$D$201,2,FALSE)</f>
        <v>Donald Miller</v>
      </c>
      <c r="M469" s="5" t="str">
        <f>VLOOKUP(B469,Customers!$A$1:$D$201,3,FALSE)</f>
        <v>Europe</v>
      </c>
    </row>
    <row r="470" spans="1:13">
      <c r="A470" s="5" t="s">
        <v>1058</v>
      </c>
      <c r="B470" s="5" t="s">
        <v>360</v>
      </c>
      <c r="C470" s="5" t="s">
        <v>526</v>
      </c>
      <c r="D470" s="6">
        <v>45406.011493055557</v>
      </c>
      <c r="E470" s="5">
        <v>2</v>
      </c>
      <c r="F470" s="5">
        <v>606.4</v>
      </c>
      <c r="G470" s="5">
        <v>303.2</v>
      </c>
      <c r="H470" s="6" t="str">
        <f t="shared" si="14"/>
        <v>Apr</v>
      </c>
      <c r="I470" s="5" t="str">
        <f t="shared" si="15"/>
        <v>2024</v>
      </c>
      <c r="J470" s="12" t="str">
        <f>VLOOKUP(C470, Products!$A$1:$D$101, 2, FALSE)</f>
        <v>SoundWave Jeans</v>
      </c>
      <c r="K470" s="5" t="str">
        <f>VLOOKUP(C470,Products!$A$1:$D$101,3,FALSE)</f>
        <v>Clothing</v>
      </c>
      <c r="L470" s="5" t="str">
        <f>VLOOKUP(B470,Customers!$A$1:$D$201,2,FALSE)</f>
        <v>Matthew Johnson</v>
      </c>
      <c r="M470" s="5" t="str">
        <f>VLOOKUP(B470,Customers!$A$1:$D$201,3,FALSE)</f>
        <v>Asia</v>
      </c>
    </row>
    <row r="471" spans="1:13">
      <c r="A471" s="5" t="s">
        <v>1059</v>
      </c>
      <c r="B471" s="5" t="s">
        <v>210</v>
      </c>
      <c r="C471" s="5" t="s">
        <v>526</v>
      </c>
      <c r="D471" s="6">
        <v>45409.229027777779</v>
      </c>
      <c r="E471" s="5">
        <v>3</v>
      </c>
      <c r="F471" s="5">
        <v>909.6</v>
      </c>
      <c r="G471" s="5">
        <v>303.2</v>
      </c>
      <c r="H471" s="6" t="str">
        <f t="shared" si="14"/>
        <v>Apr</v>
      </c>
      <c r="I471" s="5" t="str">
        <f t="shared" si="15"/>
        <v>2024</v>
      </c>
      <c r="J471" s="12" t="str">
        <f>VLOOKUP(C471, Products!$A$1:$D$101, 2, FALSE)</f>
        <v>SoundWave Jeans</v>
      </c>
      <c r="K471" s="5" t="str">
        <f>VLOOKUP(C471,Products!$A$1:$D$101,3,FALSE)</f>
        <v>Clothing</v>
      </c>
      <c r="L471" s="5" t="str">
        <f>VLOOKUP(B471,Customers!$A$1:$D$201,2,FALSE)</f>
        <v>Clinton Gomez</v>
      </c>
      <c r="M471" s="5" t="str">
        <f>VLOOKUP(B471,Customers!$A$1:$D$201,3,FALSE)</f>
        <v>Europe</v>
      </c>
    </row>
    <row r="472" spans="1:13">
      <c r="A472" s="5" t="s">
        <v>1060</v>
      </c>
      <c r="B472" s="5" t="s">
        <v>58</v>
      </c>
      <c r="C472" s="5" t="s">
        <v>526</v>
      </c>
      <c r="D472" s="6">
        <v>45396.055543981478</v>
      </c>
      <c r="E472" s="5">
        <v>3</v>
      </c>
      <c r="F472" s="5">
        <v>909.6</v>
      </c>
      <c r="G472" s="5">
        <v>303.2</v>
      </c>
      <c r="H472" s="6" t="str">
        <f t="shared" si="14"/>
        <v>Apr</v>
      </c>
      <c r="I472" s="5" t="str">
        <f t="shared" si="15"/>
        <v>2024</v>
      </c>
      <c r="J472" s="12" t="str">
        <f>VLOOKUP(C472, Products!$A$1:$D$101, 2, FALSE)</f>
        <v>SoundWave Jeans</v>
      </c>
      <c r="K472" s="5" t="str">
        <f>VLOOKUP(C472,Products!$A$1:$D$101,3,FALSE)</f>
        <v>Clothing</v>
      </c>
      <c r="L472" s="5" t="str">
        <f>VLOOKUP(B472,Customers!$A$1:$D$201,2,FALSE)</f>
        <v>Michele Cooley</v>
      </c>
      <c r="M472" s="5" t="str">
        <f>VLOOKUP(B472,Customers!$A$1:$D$201,3,FALSE)</f>
        <v>North America</v>
      </c>
    </row>
    <row r="473" spans="1:13">
      <c r="A473" s="5" t="s">
        <v>1061</v>
      </c>
      <c r="B473" s="5" t="s">
        <v>218</v>
      </c>
      <c r="C473" s="5" t="s">
        <v>526</v>
      </c>
      <c r="D473" s="6">
        <v>45432.552129629628</v>
      </c>
      <c r="E473" s="5">
        <v>4</v>
      </c>
      <c r="F473" s="5">
        <v>1212.8</v>
      </c>
      <c r="G473" s="5">
        <v>303.2</v>
      </c>
      <c r="H473" s="6" t="str">
        <f t="shared" si="14"/>
        <v>May</v>
      </c>
      <c r="I473" s="5" t="str">
        <f t="shared" si="15"/>
        <v>2024</v>
      </c>
      <c r="J473" s="12" t="str">
        <f>VLOOKUP(C473, Products!$A$1:$D$101, 2, FALSE)</f>
        <v>SoundWave Jeans</v>
      </c>
      <c r="K473" s="5" t="str">
        <f>VLOOKUP(C473,Products!$A$1:$D$101,3,FALSE)</f>
        <v>Clothing</v>
      </c>
      <c r="L473" s="5" t="str">
        <f>VLOOKUP(B473,Customers!$A$1:$D$201,2,FALSE)</f>
        <v>Laura Bennett</v>
      </c>
      <c r="M473" s="5" t="str">
        <f>VLOOKUP(B473,Customers!$A$1:$D$201,3,FALSE)</f>
        <v>South America</v>
      </c>
    </row>
    <row r="474" spans="1:13">
      <c r="A474" s="5" t="s">
        <v>1062</v>
      </c>
      <c r="B474" s="5" t="s">
        <v>64</v>
      </c>
      <c r="C474" s="5" t="s">
        <v>526</v>
      </c>
      <c r="D474" s="6">
        <v>45451.307881944442</v>
      </c>
      <c r="E474" s="5">
        <v>4</v>
      </c>
      <c r="F474" s="5">
        <v>1212.8</v>
      </c>
      <c r="G474" s="5">
        <v>303.2</v>
      </c>
      <c r="H474" s="6" t="str">
        <f t="shared" si="14"/>
        <v>Jun</v>
      </c>
      <c r="I474" s="5" t="str">
        <f t="shared" si="15"/>
        <v>2024</v>
      </c>
      <c r="J474" s="12" t="str">
        <f>VLOOKUP(C474, Products!$A$1:$D$101, 2, FALSE)</f>
        <v>SoundWave Jeans</v>
      </c>
      <c r="K474" s="5" t="str">
        <f>VLOOKUP(C474,Products!$A$1:$D$101,3,FALSE)</f>
        <v>Clothing</v>
      </c>
      <c r="L474" s="5" t="str">
        <f>VLOOKUP(B474,Customers!$A$1:$D$201,2,FALSE)</f>
        <v>Justin Heath</v>
      </c>
      <c r="M474" s="5" t="str">
        <f>VLOOKUP(B474,Customers!$A$1:$D$201,3,FALSE)</f>
        <v>Asia</v>
      </c>
    </row>
    <row r="475" spans="1:13">
      <c r="A475" s="5" t="s">
        <v>1063</v>
      </c>
      <c r="B475" s="5" t="s">
        <v>322</v>
      </c>
      <c r="C475" s="5" t="s">
        <v>526</v>
      </c>
      <c r="D475" s="6">
        <v>45570.289212962962</v>
      </c>
      <c r="E475" s="5">
        <v>1</v>
      </c>
      <c r="F475" s="5">
        <v>303.2</v>
      </c>
      <c r="G475" s="5">
        <v>303.2</v>
      </c>
      <c r="H475" s="6" t="str">
        <f t="shared" si="14"/>
        <v>Oct</v>
      </c>
      <c r="I475" s="5" t="str">
        <f t="shared" si="15"/>
        <v>2024</v>
      </c>
      <c r="J475" s="12" t="str">
        <f>VLOOKUP(C475, Products!$A$1:$D$101, 2, FALSE)</f>
        <v>SoundWave Jeans</v>
      </c>
      <c r="K475" s="5" t="str">
        <f>VLOOKUP(C475,Products!$A$1:$D$101,3,FALSE)</f>
        <v>Clothing</v>
      </c>
      <c r="L475" s="5" t="str">
        <f>VLOOKUP(B475,Customers!$A$1:$D$201,2,FALSE)</f>
        <v>William Adams</v>
      </c>
      <c r="M475" s="5" t="str">
        <f>VLOOKUP(B475,Customers!$A$1:$D$201,3,FALSE)</f>
        <v>North America</v>
      </c>
    </row>
    <row r="476" spans="1:13">
      <c r="A476" s="5" t="s">
        <v>1064</v>
      </c>
      <c r="B476" s="5" t="s">
        <v>134</v>
      </c>
      <c r="C476" s="5" t="s">
        <v>526</v>
      </c>
      <c r="D476" s="6">
        <v>45295.878553240742</v>
      </c>
      <c r="E476" s="5">
        <v>2</v>
      </c>
      <c r="F476" s="5">
        <v>606.4</v>
      </c>
      <c r="G476" s="5">
        <v>303.2</v>
      </c>
      <c r="H476" s="6" t="str">
        <f t="shared" si="14"/>
        <v>Jan</v>
      </c>
      <c r="I476" s="5" t="str">
        <f t="shared" si="15"/>
        <v>2024</v>
      </c>
      <c r="J476" s="12" t="str">
        <f>VLOOKUP(C476, Products!$A$1:$D$101, 2, FALSE)</f>
        <v>SoundWave Jeans</v>
      </c>
      <c r="K476" s="5" t="str">
        <f>VLOOKUP(C476,Products!$A$1:$D$101,3,FALSE)</f>
        <v>Clothing</v>
      </c>
      <c r="L476" s="5" t="str">
        <f>VLOOKUP(B476,Customers!$A$1:$D$201,2,FALSE)</f>
        <v>Jeffery Hartman</v>
      </c>
      <c r="M476" s="5" t="str">
        <f>VLOOKUP(B476,Customers!$A$1:$D$201,3,FALSE)</f>
        <v>Europe</v>
      </c>
    </row>
    <row r="477" spans="1:13">
      <c r="A477" s="5" t="s">
        <v>1065</v>
      </c>
      <c r="B477" s="5" t="s">
        <v>44</v>
      </c>
      <c r="C477" s="5" t="s">
        <v>526</v>
      </c>
      <c r="D477" s="6">
        <v>45487.436932870369</v>
      </c>
      <c r="E477" s="5">
        <v>1</v>
      </c>
      <c r="F477" s="5">
        <v>303.2</v>
      </c>
      <c r="G477" s="5">
        <v>303.2</v>
      </c>
      <c r="H477" s="6" t="str">
        <f t="shared" si="14"/>
        <v>Jul</v>
      </c>
      <c r="I477" s="5" t="str">
        <f t="shared" si="15"/>
        <v>2024</v>
      </c>
      <c r="J477" s="12" t="str">
        <f>VLOOKUP(C477, Products!$A$1:$D$101, 2, FALSE)</f>
        <v>SoundWave Jeans</v>
      </c>
      <c r="K477" s="5" t="str">
        <f>VLOOKUP(C477,Products!$A$1:$D$101,3,FALSE)</f>
        <v>Clothing</v>
      </c>
      <c r="L477" s="5" t="str">
        <f>VLOOKUP(B477,Customers!$A$1:$D$201,2,FALSE)</f>
        <v>Jennifer King</v>
      </c>
      <c r="M477" s="5" t="str">
        <f>VLOOKUP(B477,Customers!$A$1:$D$201,3,FALSE)</f>
        <v>Europe</v>
      </c>
    </row>
    <row r="478" spans="1:13">
      <c r="A478" s="5" t="s">
        <v>1066</v>
      </c>
      <c r="B478" s="5" t="s">
        <v>322</v>
      </c>
      <c r="C478" s="5" t="s">
        <v>526</v>
      </c>
      <c r="D478" s="6">
        <v>45556.591631944437</v>
      </c>
      <c r="E478" s="5">
        <v>3</v>
      </c>
      <c r="F478" s="5">
        <v>909.6</v>
      </c>
      <c r="G478" s="5">
        <v>303.2</v>
      </c>
      <c r="H478" s="6" t="str">
        <f t="shared" si="14"/>
        <v>Sep</v>
      </c>
      <c r="I478" s="5" t="str">
        <f t="shared" si="15"/>
        <v>2024</v>
      </c>
      <c r="J478" s="12" t="str">
        <f>VLOOKUP(C478, Products!$A$1:$D$101, 2, FALSE)</f>
        <v>SoundWave Jeans</v>
      </c>
      <c r="K478" s="5" t="str">
        <f>VLOOKUP(C478,Products!$A$1:$D$101,3,FALSE)</f>
        <v>Clothing</v>
      </c>
      <c r="L478" s="5" t="str">
        <f>VLOOKUP(B478,Customers!$A$1:$D$201,2,FALSE)</f>
        <v>William Adams</v>
      </c>
      <c r="M478" s="5" t="str">
        <f>VLOOKUP(B478,Customers!$A$1:$D$201,3,FALSE)</f>
        <v>North America</v>
      </c>
    </row>
    <row r="479" spans="1:13">
      <c r="A479" s="5" t="s">
        <v>1067</v>
      </c>
      <c r="B479" s="5" t="s">
        <v>268</v>
      </c>
      <c r="C479" s="5" t="s">
        <v>526</v>
      </c>
      <c r="D479" s="6">
        <v>45575.517395833333</v>
      </c>
      <c r="E479" s="5">
        <v>4</v>
      </c>
      <c r="F479" s="5">
        <v>1212.8</v>
      </c>
      <c r="G479" s="5">
        <v>303.2</v>
      </c>
      <c r="H479" s="6" t="str">
        <f t="shared" si="14"/>
        <v>Oct</v>
      </c>
      <c r="I479" s="5" t="str">
        <f t="shared" si="15"/>
        <v>2024</v>
      </c>
      <c r="J479" s="12" t="str">
        <f>VLOOKUP(C479, Products!$A$1:$D$101, 2, FALSE)</f>
        <v>SoundWave Jeans</v>
      </c>
      <c r="K479" s="5" t="str">
        <f>VLOOKUP(C479,Products!$A$1:$D$101,3,FALSE)</f>
        <v>Clothing</v>
      </c>
      <c r="L479" s="5" t="str">
        <f>VLOOKUP(B479,Customers!$A$1:$D$201,2,FALSE)</f>
        <v>Marcus Livingston</v>
      </c>
      <c r="M479" s="5" t="str">
        <f>VLOOKUP(B479,Customers!$A$1:$D$201,3,FALSE)</f>
        <v>South America</v>
      </c>
    </row>
    <row r="480" spans="1:13">
      <c r="A480" s="5" t="s">
        <v>1068</v>
      </c>
      <c r="B480" s="5" t="s">
        <v>206</v>
      </c>
      <c r="C480" s="5" t="s">
        <v>526</v>
      </c>
      <c r="D480" s="6">
        <v>45311.521203703713</v>
      </c>
      <c r="E480" s="5">
        <v>2</v>
      </c>
      <c r="F480" s="5">
        <v>606.4</v>
      </c>
      <c r="G480" s="5">
        <v>303.2</v>
      </c>
      <c r="H480" s="6" t="str">
        <f t="shared" si="14"/>
        <v>Jan</v>
      </c>
      <c r="I480" s="5" t="str">
        <f t="shared" si="15"/>
        <v>2024</v>
      </c>
      <c r="J480" s="12" t="str">
        <f>VLOOKUP(C480, Products!$A$1:$D$101, 2, FALSE)</f>
        <v>SoundWave Jeans</v>
      </c>
      <c r="K480" s="5" t="str">
        <f>VLOOKUP(C480,Products!$A$1:$D$101,3,FALSE)</f>
        <v>Clothing</v>
      </c>
      <c r="L480" s="5" t="str">
        <f>VLOOKUP(B480,Customers!$A$1:$D$201,2,FALSE)</f>
        <v>Laura Gilbert</v>
      </c>
      <c r="M480" s="5" t="str">
        <f>VLOOKUP(B480,Customers!$A$1:$D$201,3,FALSE)</f>
        <v>North America</v>
      </c>
    </row>
    <row r="481" spans="1:13">
      <c r="A481" s="5" t="s">
        <v>1069</v>
      </c>
      <c r="B481" s="5" t="s">
        <v>222</v>
      </c>
      <c r="C481" s="5" t="s">
        <v>477</v>
      </c>
      <c r="D481" s="6">
        <v>45553.401631944442</v>
      </c>
      <c r="E481" s="5">
        <v>2</v>
      </c>
      <c r="F481" s="5">
        <v>392.8</v>
      </c>
      <c r="G481" s="5">
        <v>196.4</v>
      </c>
      <c r="H481" s="6" t="str">
        <f t="shared" si="14"/>
        <v>Sep</v>
      </c>
      <c r="I481" s="5" t="str">
        <f t="shared" si="15"/>
        <v>2024</v>
      </c>
      <c r="J481" s="12" t="str">
        <f>VLOOKUP(C481, Products!$A$1:$D$101, 2, FALSE)</f>
        <v>SoundWave Headphones</v>
      </c>
      <c r="K481" s="5" t="str">
        <f>VLOOKUP(C481,Products!$A$1:$D$101,3,FALSE)</f>
        <v>Electronics</v>
      </c>
      <c r="L481" s="5" t="str">
        <f>VLOOKUP(B481,Customers!$A$1:$D$201,2,FALSE)</f>
        <v>Amanda Mcguire</v>
      </c>
      <c r="M481" s="5" t="str">
        <f>VLOOKUP(B481,Customers!$A$1:$D$201,3,FALSE)</f>
        <v>Asia</v>
      </c>
    </row>
    <row r="482" spans="1:13">
      <c r="A482" s="5" t="s">
        <v>1070</v>
      </c>
      <c r="B482" s="5" t="s">
        <v>66</v>
      </c>
      <c r="C482" s="5" t="s">
        <v>477</v>
      </c>
      <c r="D482" s="6">
        <v>45485.553564814807</v>
      </c>
      <c r="E482" s="5">
        <v>4</v>
      </c>
      <c r="F482" s="5">
        <v>785.6</v>
      </c>
      <c r="G482" s="5">
        <v>196.4</v>
      </c>
      <c r="H482" s="6" t="str">
        <f t="shared" si="14"/>
        <v>Jul</v>
      </c>
      <c r="I482" s="5" t="str">
        <f t="shared" si="15"/>
        <v>2024</v>
      </c>
      <c r="J482" s="12" t="str">
        <f>VLOOKUP(C482, Products!$A$1:$D$101, 2, FALSE)</f>
        <v>SoundWave Headphones</v>
      </c>
      <c r="K482" s="5" t="str">
        <f>VLOOKUP(C482,Products!$A$1:$D$101,3,FALSE)</f>
        <v>Electronics</v>
      </c>
      <c r="L482" s="5" t="str">
        <f>VLOOKUP(B482,Customers!$A$1:$D$201,2,FALSE)</f>
        <v>Jennifer Pena</v>
      </c>
      <c r="M482" s="5" t="str">
        <f>VLOOKUP(B482,Customers!$A$1:$D$201,3,FALSE)</f>
        <v>Asia</v>
      </c>
    </row>
    <row r="483" spans="1:13">
      <c r="A483" s="5" t="s">
        <v>1071</v>
      </c>
      <c r="B483" s="5" t="s">
        <v>220</v>
      </c>
      <c r="C483" s="5" t="s">
        <v>477</v>
      </c>
      <c r="D483" s="6">
        <v>45302.251516203702</v>
      </c>
      <c r="E483" s="5">
        <v>1</v>
      </c>
      <c r="F483" s="5">
        <v>196.4</v>
      </c>
      <c r="G483" s="5">
        <v>196.4</v>
      </c>
      <c r="H483" s="6" t="str">
        <f t="shared" si="14"/>
        <v>Jan</v>
      </c>
      <c r="I483" s="5" t="str">
        <f t="shared" si="15"/>
        <v>2024</v>
      </c>
      <c r="J483" s="12" t="str">
        <f>VLOOKUP(C483, Products!$A$1:$D$101, 2, FALSE)</f>
        <v>SoundWave Headphones</v>
      </c>
      <c r="K483" s="5" t="str">
        <f>VLOOKUP(C483,Products!$A$1:$D$101,3,FALSE)</f>
        <v>Electronics</v>
      </c>
      <c r="L483" s="5" t="str">
        <f>VLOOKUP(B483,Customers!$A$1:$D$201,2,FALSE)</f>
        <v>Ryan Hampton</v>
      </c>
      <c r="M483" s="5" t="str">
        <f>VLOOKUP(B483,Customers!$A$1:$D$201,3,FALSE)</f>
        <v>Europe</v>
      </c>
    </row>
    <row r="484" spans="1:13">
      <c r="A484" s="5" t="s">
        <v>1072</v>
      </c>
      <c r="B484" s="5" t="s">
        <v>24</v>
      </c>
      <c r="C484" s="5" t="s">
        <v>477</v>
      </c>
      <c r="D484" s="6">
        <v>45377.854733796303</v>
      </c>
      <c r="E484" s="5">
        <v>2</v>
      </c>
      <c r="F484" s="5">
        <v>392.8</v>
      </c>
      <c r="G484" s="5">
        <v>196.4</v>
      </c>
      <c r="H484" s="6" t="str">
        <f t="shared" si="14"/>
        <v>Mar</v>
      </c>
      <c r="I484" s="5" t="str">
        <f t="shared" si="15"/>
        <v>2024</v>
      </c>
      <c r="J484" s="12" t="str">
        <f>VLOOKUP(C484, Products!$A$1:$D$101, 2, FALSE)</f>
        <v>SoundWave Headphones</v>
      </c>
      <c r="K484" s="5" t="str">
        <f>VLOOKUP(C484,Products!$A$1:$D$101,3,FALSE)</f>
        <v>Electronics</v>
      </c>
      <c r="L484" s="5" t="str">
        <f>VLOOKUP(B484,Customers!$A$1:$D$201,2,FALSE)</f>
        <v>David Li</v>
      </c>
      <c r="M484" s="5" t="str">
        <f>VLOOKUP(B484,Customers!$A$1:$D$201,3,FALSE)</f>
        <v>North America</v>
      </c>
    </row>
    <row r="485" spans="1:13">
      <c r="A485" s="5" t="s">
        <v>1073</v>
      </c>
      <c r="B485" s="5" t="s">
        <v>224</v>
      </c>
      <c r="C485" s="5" t="s">
        <v>497</v>
      </c>
      <c r="D485" s="6">
        <v>45472.553553240738</v>
      </c>
      <c r="E485" s="5">
        <v>1</v>
      </c>
      <c r="F485" s="5">
        <v>379.44</v>
      </c>
      <c r="G485" s="5">
        <v>379.44</v>
      </c>
      <c r="H485" s="6" t="str">
        <f t="shared" si="14"/>
        <v>Jun</v>
      </c>
      <c r="I485" s="5" t="str">
        <f t="shared" si="15"/>
        <v>2024</v>
      </c>
      <c r="J485" s="12" t="str">
        <f>VLOOKUP(C485, Products!$A$1:$D$101, 2, FALSE)</f>
        <v>ActiveWear Headphones</v>
      </c>
      <c r="K485" s="5" t="str">
        <f>VLOOKUP(C485,Products!$A$1:$D$101,3,FALSE)</f>
        <v>Electronics</v>
      </c>
      <c r="L485" s="5" t="str">
        <f>VLOOKUP(B485,Customers!$A$1:$D$201,2,FALSE)</f>
        <v>Dana Cantrell</v>
      </c>
      <c r="M485" s="5" t="str">
        <f>VLOOKUP(B485,Customers!$A$1:$D$201,3,FALSE)</f>
        <v>South America</v>
      </c>
    </row>
    <row r="486" spans="1:13">
      <c r="A486" s="5" t="s">
        <v>1074</v>
      </c>
      <c r="B486" s="5" t="s">
        <v>104</v>
      </c>
      <c r="C486" s="5" t="s">
        <v>497</v>
      </c>
      <c r="D486" s="6">
        <v>45308.417361111111</v>
      </c>
      <c r="E486" s="5">
        <v>3</v>
      </c>
      <c r="F486" s="5">
        <v>1138.32</v>
      </c>
      <c r="G486" s="5">
        <v>379.44</v>
      </c>
      <c r="H486" s="6" t="str">
        <f t="shared" si="14"/>
        <v>Jan</v>
      </c>
      <c r="I486" s="5" t="str">
        <f t="shared" si="15"/>
        <v>2024</v>
      </c>
      <c r="J486" s="12" t="str">
        <f>VLOOKUP(C486, Products!$A$1:$D$101, 2, FALSE)</f>
        <v>ActiveWear Headphones</v>
      </c>
      <c r="K486" s="5" t="str">
        <f>VLOOKUP(C486,Products!$A$1:$D$101,3,FALSE)</f>
        <v>Electronics</v>
      </c>
      <c r="L486" s="5" t="str">
        <f>VLOOKUP(B486,Customers!$A$1:$D$201,2,FALSE)</f>
        <v>Samantha Frank</v>
      </c>
      <c r="M486" s="5" t="str">
        <f>VLOOKUP(B486,Customers!$A$1:$D$201,3,FALSE)</f>
        <v>North America</v>
      </c>
    </row>
    <row r="487" spans="1:13">
      <c r="A487" s="5" t="s">
        <v>1075</v>
      </c>
      <c r="B487" s="5" t="s">
        <v>36</v>
      </c>
      <c r="C487" s="5" t="s">
        <v>497</v>
      </c>
      <c r="D487" s="6">
        <v>45346.838969907411</v>
      </c>
      <c r="E487" s="5">
        <v>2</v>
      </c>
      <c r="F487" s="5">
        <v>758.88</v>
      </c>
      <c r="G487" s="5">
        <v>379.44</v>
      </c>
      <c r="H487" s="6" t="str">
        <f t="shared" si="14"/>
        <v>Feb</v>
      </c>
      <c r="I487" s="5" t="str">
        <f t="shared" si="15"/>
        <v>2024</v>
      </c>
      <c r="J487" s="12" t="str">
        <f>VLOOKUP(C487, Products!$A$1:$D$101, 2, FALSE)</f>
        <v>ActiveWear Headphones</v>
      </c>
      <c r="K487" s="5" t="str">
        <f>VLOOKUP(C487,Products!$A$1:$D$101,3,FALSE)</f>
        <v>Electronics</v>
      </c>
      <c r="L487" s="5" t="str">
        <f>VLOOKUP(B487,Customers!$A$1:$D$201,2,FALSE)</f>
        <v>Lauren Buchanan</v>
      </c>
      <c r="M487" s="5" t="str">
        <f>VLOOKUP(B487,Customers!$A$1:$D$201,3,FALSE)</f>
        <v>South America</v>
      </c>
    </row>
    <row r="488" spans="1:13">
      <c r="A488" s="5" t="s">
        <v>1076</v>
      </c>
      <c r="B488" s="5" t="s">
        <v>74</v>
      </c>
      <c r="C488" s="5" t="s">
        <v>497</v>
      </c>
      <c r="D488" s="6">
        <v>45623.86310185185</v>
      </c>
      <c r="E488" s="5">
        <v>1</v>
      </c>
      <c r="F488" s="5">
        <v>379.44</v>
      </c>
      <c r="G488" s="5">
        <v>379.44</v>
      </c>
      <c r="H488" s="6" t="str">
        <f t="shared" si="14"/>
        <v>Nov</v>
      </c>
      <c r="I488" s="5" t="str">
        <f t="shared" si="15"/>
        <v>2024</v>
      </c>
      <c r="J488" s="12" t="str">
        <f>VLOOKUP(C488, Products!$A$1:$D$101, 2, FALSE)</f>
        <v>ActiveWear Headphones</v>
      </c>
      <c r="K488" s="5" t="str">
        <f>VLOOKUP(C488,Products!$A$1:$D$101,3,FALSE)</f>
        <v>Electronics</v>
      </c>
      <c r="L488" s="5" t="str">
        <f>VLOOKUP(B488,Customers!$A$1:$D$201,2,FALSE)</f>
        <v>Dustin Campbell</v>
      </c>
      <c r="M488" s="5" t="str">
        <f>VLOOKUP(B488,Customers!$A$1:$D$201,3,FALSE)</f>
        <v>South America</v>
      </c>
    </row>
    <row r="489" spans="1:13">
      <c r="A489" s="5" t="s">
        <v>1077</v>
      </c>
      <c r="B489" s="5" t="s">
        <v>254</v>
      </c>
      <c r="C489" s="5" t="s">
        <v>497</v>
      </c>
      <c r="D489" s="6">
        <v>45643.803668981483</v>
      </c>
      <c r="E489" s="5">
        <v>4</v>
      </c>
      <c r="F489" s="5">
        <v>1517.76</v>
      </c>
      <c r="G489" s="5">
        <v>379.44</v>
      </c>
      <c r="H489" s="6" t="str">
        <f t="shared" si="14"/>
        <v>Dec</v>
      </c>
      <c r="I489" s="5" t="str">
        <f t="shared" si="15"/>
        <v>2024</v>
      </c>
      <c r="J489" s="12" t="str">
        <f>VLOOKUP(C489, Products!$A$1:$D$101, 2, FALSE)</f>
        <v>ActiveWear Headphones</v>
      </c>
      <c r="K489" s="5" t="str">
        <f>VLOOKUP(C489,Products!$A$1:$D$101,3,FALSE)</f>
        <v>Electronics</v>
      </c>
      <c r="L489" s="5" t="str">
        <f>VLOOKUP(B489,Customers!$A$1:$D$201,2,FALSE)</f>
        <v>Corey Ruiz</v>
      </c>
      <c r="M489" s="5" t="str">
        <f>VLOOKUP(B489,Customers!$A$1:$D$201,3,FALSE)</f>
        <v>North America</v>
      </c>
    </row>
    <row r="490" spans="1:13">
      <c r="A490" s="5" t="s">
        <v>1078</v>
      </c>
      <c r="B490" s="5" t="s">
        <v>190</v>
      </c>
      <c r="C490" s="5" t="s">
        <v>497</v>
      </c>
      <c r="D490" s="6">
        <v>45546.832916666674</v>
      </c>
      <c r="E490" s="5">
        <v>3</v>
      </c>
      <c r="F490" s="5">
        <v>1138.32</v>
      </c>
      <c r="G490" s="5">
        <v>379.44</v>
      </c>
      <c r="H490" s="6" t="str">
        <f t="shared" si="14"/>
        <v>Sep</v>
      </c>
      <c r="I490" s="5" t="str">
        <f t="shared" si="15"/>
        <v>2024</v>
      </c>
      <c r="J490" s="12" t="str">
        <f>VLOOKUP(C490, Products!$A$1:$D$101, 2, FALSE)</f>
        <v>ActiveWear Headphones</v>
      </c>
      <c r="K490" s="5" t="str">
        <f>VLOOKUP(C490,Products!$A$1:$D$101,3,FALSE)</f>
        <v>Electronics</v>
      </c>
      <c r="L490" s="5" t="str">
        <f>VLOOKUP(B490,Customers!$A$1:$D$201,2,FALSE)</f>
        <v>Charles Hamilton</v>
      </c>
      <c r="M490" s="5" t="str">
        <f>VLOOKUP(B490,Customers!$A$1:$D$201,3,FALSE)</f>
        <v>Asia</v>
      </c>
    </row>
    <row r="491" spans="1:13">
      <c r="A491" s="5" t="s">
        <v>1079</v>
      </c>
      <c r="B491" s="5" t="s">
        <v>292</v>
      </c>
      <c r="C491" s="5" t="s">
        <v>497</v>
      </c>
      <c r="D491" s="6">
        <v>45561.911759259259</v>
      </c>
      <c r="E491" s="5">
        <v>4</v>
      </c>
      <c r="F491" s="5">
        <v>1517.76</v>
      </c>
      <c r="G491" s="5">
        <v>379.44</v>
      </c>
      <c r="H491" s="6" t="str">
        <f t="shared" si="14"/>
        <v>Sep</v>
      </c>
      <c r="I491" s="5" t="str">
        <f t="shared" si="15"/>
        <v>2024</v>
      </c>
      <c r="J491" s="12" t="str">
        <f>VLOOKUP(C491, Products!$A$1:$D$101, 2, FALSE)</f>
        <v>ActiveWear Headphones</v>
      </c>
      <c r="K491" s="5" t="str">
        <f>VLOOKUP(C491,Products!$A$1:$D$101,3,FALSE)</f>
        <v>Electronics</v>
      </c>
      <c r="L491" s="5" t="str">
        <f>VLOOKUP(B491,Customers!$A$1:$D$201,2,FALSE)</f>
        <v>Paul Parsons</v>
      </c>
      <c r="M491" s="5" t="str">
        <f>VLOOKUP(B491,Customers!$A$1:$D$201,3,FALSE)</f>
        <v>Europe</v>
      </c>
    </row>
    <row r="492" spans="1:13">
      <c r="A492" s="5" t="s">
        <v>1080</v>
      </c>
      <c r="B492" s="5" t="s">
        <v>178</v>
      </c>
      <c r="C492" s="5" t="s">
        <v>497</v>
      </c>
      <c r="D492" s="6">
        <v>45485.92732638889</v>
      </c>
      <c r="E492" s="5">
        <v>3</v>
      </c>
      <c r="F492" s="5">
        <v>1138.32</v>
      </c>
      <c r="G492" s="5">
        <v>379.44</v>
      </c>
      <c r="H492" s="6" t="str">
        <f t="shared" si="14"/>
        <v>Jul</v>
      </c>
      <c r="I492" s="5" t="str">
        <f t="shared" si="15"/>
        <v>2024</v>
      </c>
      <c r="J492" s="12" t="str">
        <f>VLOOKUP(C492, Products!$A$1:$D$101, 2, FALSE)</f>
        <v>ActiveWear Headphones</v>
      </c>
      <c r="K492" s="5" t="str">
        <f>VLOOKUP(C492,Products!$A$1:$D$101,3,FALSE)</f>
        <v>Electronics</v>
      </c>
      <c r="L492" s="5" t="str">
        <f>VLOOKUP(B492,Customers!$A$1:$D$201,2,FALSE)</f>
        <v>Belinda Garner</v>
      </c>
      <c r="M492" s="5" t="str">
        <f>VLOOKUP(B492,Customers!$A$1:$D$201,3,FALSE)</f>
        <v>Asia</v>
      </c>
    </row>
    <row r="493" spans="1:13">
      <c r="A493" s="5" t="s">
        <v>1081</v>
      </c>
      <c r="B493" s="5" t="s">
        <v>118</v>
      </c>
      <c r="C493" s="5" t="s">
        <v>548</v>
      </c>
      <c r="D493" s="6">
        <v>45418.545902777783</v>
      </c>
      <c r="E493" s="5">
        <v>4</v>
      </c>
      <c r="F493" s="5">
        <v>1182.32</v>
      </c>
      <c r="G493" s="5">
        <v>295.58</v>
      </c>
      <c r="H493" s="6" t="str">
        <f t="shared" si="14"/>
        <v>May</v>
      </c>
      <c r="I493" s="5" t="str">
        <f t="shared" si="15"/>
        <v>2024</v>
      </c>
      <c r="J493" s="12" t="str">
        <f>VLOOKUP(C493, Products!$A$1:$D$101, 2, FALSE)</f>
        <v>SoundWave Desk Lamp</v>
      </c>
      <c r="K493" s="5" t="str">
        <f>VLOOKUP(C493,Products!$A$1:$D$101,3,FALSE)</f>
        <v>Home Decor</v>
      </c>
      <c r="L493" s="5" t="str">
        <f>VLOOKUP(B493,Customers!$A$1:$D$201,2,FALSE)</f>
        <v>Bruce Rhodes</v>
      </c>
      <c r="M493" s="5" t="str">
        <f>VLOOKUP(B493,Customers!$A$1:$D$201,3,FALSE)</f>
        <v>Asia</v>
      </c>
    </row>
    <row r="494" spans="1:13">
      <c r="A494" s="5" t="s">
        <v>1082</v>
      </c>
      <c r="B494" s="5" t="s">
        <v>298</v>
      </c>
      <c r="C494" s="5" t="s">
        <v>548</v>
      </c>
      <c r="D494" s="6">
        <v>45399.073877314811</v>
      </c>
      <c r="E494" s="5">
        <v>4</v>
      </c>
      <c r="F494" s="5">
        <v>1182.32</v>
      </c>
      <c r="G494" s="5">
        <v>295.58</v>
      </c>
      <c r="H494" s="6" t="str">
        <f t="shared" si="14"/>
        <v>Apr</v>
      </c>
      <c r="I494" s="5" t="str">
        <f t="shared" si="15"/>
        <v>2024</v>
      </c>
      <c r="J494" s="12" t="str">
        <f>VLOOKUP(C494, Products!$A$1:$D$101, 2, FALSE)</f>
        <v>SoundWave Desk Lamp</v>
      </c>
      <c r="K494" s="5" t="str">
        <f>VLOOKUP(C494,Products!$A$1:$D$101,3,FALSE)</f>
        <v>Home Decor</v>
      </c>
      <c r="L494" s="5" t="str">
        <f>VLOOKUP(B494,Customers!$A$1:$D$201,2,FALSE)</f>
        <v>Andrea Hart</v>
      </c>
      <c r="M494" s="5" t="str">
        <f>VLOOKUP(B494,Customers!$A$1:$D$201,3,FALSE)</f>
        <v>North America</v>
      </c>
    </row>
    <row r="495" spans="1:13">
      <c r="A495" s="5" t="s">
        <v>1083</v>
      </c>
      <c r="B495" s="5" t="s">
        <v>104</v>
      </c>
      <c r="C495" s="5" t="s">
        <v>548</v>
      </c>
      <c r="D495" s="6">
        <v>45350.25372685185</v>
      </c>
      <c r="E495" s="5">
        <v>1</v>
      </c>
      <c r="F495" s="5">
        <v>295.58</v>
      </c>
      <c r="G495" s="5">
        <v>295.58</v>
      </c>
      <c r="H495" s="6" t="str">
        <f t="shared" si="14"/>
        <v>Feb</v>
      </c>
      <c r="I495" s="5" t="str">
        <f t="shared" si="15"/>
        <v>2024</v>
      </c>
      <c r="J495" s="12" t="str">
        <f>VLOOKUP(C495, Products!$A$1:$D$101, 2, FALSE)</f>
        <v>SoundWave Desk Lamp</v>
      </c>
      <c r="K495" s="5" t="str">
        <f>VLOOKUP(C495,Products!$A$1:$D$101,3,FALSE)</f>
        <v>Home Decor</v>
      </c>
      <c r="L495" s="5" t="str">
        <f>VLOOKUP(B495,Customers!$A$1:$D$201,2,FALSE)</f>
        <v>Samantha Frank</v>
      </c>
      <c r="M495" s="5" t="str">
        <f>VLOOKUP(B495,Customers!$A$1:$D$201,3,FALSE)</f>
        <v>North America</v>
      </c>
    </row>
    <row r="496" spans="1:13">
      <c r="A496" s="5" t="s">
        <v>1084</v>
      </c>
      <c r="B496" s="5" t="s">
        <v>336</v>
      </c>
      <c r="C496" s="5" t="s">
        <v>548</v>
      </c>
      <c r="D496" s="6">
        <v>45411.434490740743</v>
      </c>
      <c r="E496" s="5">
        <v>1</v>
      </c>
      <c r="F496" s="5">
        <v>295.58</v>
      </c>
      <c r="G496" s="5">
        <v>295.58</v>
      </c>
      <c r="H496" s="6" t="str">
        <f t="shared" si="14"/>
        <v>Apr</v>
      </c>
      <c r="I496" s="5" t="str">
        <f t="shared" si="15"/>
        <v>2024</v>
      </c>
      <c r="J496" s="12" t="str">
        <f>VLOOKUP(C496, Products!$A$1:$D$101, 2, FALSE)</f>
        <v>SoundWave Desk Lamp</v>
      </c>
      <c r="K496" s="5" t="str">
        <f>VLOOKUP(C496,Products!$A$1:$D$101,3,FALSE)</f>
        <v>Home Decor</v>
      </c>
      <c r="L496" s="5" t="str">
        <f>VLOOKUP(B496,Customers!$A$1:$D$201,2,FALSE)</f>
        <v>Tiffany Cain</v>
      </c>
      <c r="M496" s="5" t="str">
        <f>VLOOKUP(B496,Customers!$A$1:$D$201,3,FALSE)</f>
        <v>South America</v>
      </c>
    </row>
    <row r="497" spans="1:13">
      <c r="A497" s="5" t="s">
        <v>1085</v>
      </c>
      <c r="B497" s="5" t="s">
        <v>100</v>
      </c>
      <c r="C497" s="5" t="s">
        <v>548</v>
      </c>
      <c r="D497" s="6">
        <v>45487.487835648149</v>
      </c>
      <c r="E497" s="5">
        <v>4</v>
      </c>
      <c r="F497" s="5">
        <v>1182.32</v>
      </c>
      <c r="G497" s="5">
        <v>295.58</v>
      </c>
      <c r="H497" s="6" t="str">
        <f t="shared" si="14"/>
        <v>Jul</v>
      </c>
      <c r="I497" s="5" t="str">
        <f t="shared" si="15"/>
        <v>2024</v>
      </c>
      <c r="J497" s="12" t="str">
        <f>VLOOKUP(C497, Products!$A$1:$D$101, 2, FALSE)</f>
        <v>SoundWave Desk Lamp</v>
      </c>
      <c r="K497" s="5" t="str">
        <f>VLOOKUP(C497,Products!$A$1:$D$101,3,FALSE)</f>
        <v>Home Decor</v>
      </c>
      <c r="L497" s="5" t="str">
        <f>VLOOKUP(B497,Customers!$A$1:$D$201,2,FALSE)</f>
        <v>Michael Williams</v>
      </c>
      <c r="M497" s="5" t="str">
        <f>VLOOKUP(B497,Customers!$A$1:$D$201,3,FALSE)</f>
        <v>Asia</v>
      </c>
    </row>
    <row r="498" spans="1:13">
      <c r="A498" s="5" t="s">
        <v>1086</v>
      </c>
      <c r="B498" s="5" t="s">
        <v>314</v>
      </c>
      <c r="C498" s="5" t="s">
        <v>548</v>
      </c>
      <c r="D498" s="6">
        <v>45465.874490740738</v>
      </c>
      <c r="E498" s="5">
        <v>1</v>
      </c>
      <c r="F498" s="5">
        <v>295.58</v>
      </c>
      <c r="G498" s="5">
        <v>295.58</v>
      </c>
      <c r="H498" s="6" t="str">
        <f t="shared" si="14"/>
        <v>Jun</v>
      </c>
      <c r="I498" s="5" t="str">
        <f t="shared" si="15"/>
        <v>2024</v>
      </c>
      <c r="J498" s="12" t="str">
        <f>VLOOKUP(C498, Products!$A$1:$D$101, 2, FALSE)</f>
        <v>SoundWave Desk Lamp</v>
      </c>
      <c r="K498" s="5" t="str">
        <f>VLOOKUP(C498,Products!$A$1:$D$101,3,FALSE)</f>
        <v>Home Decor</v>
      </c>
      <c r="L498" s="5" t="str">
        <f>VLOOKUP(B498,Customers!$A$1:$D$201,2,FALSE)</f>
        <v>Justin Evans</v>
      </c>
      <c r="M498" s="5" t="str">
        <f>VLOOKUP(B498,Customers!$A$1:$D$201,3,FALSE)</f>
        <v>South America</v>
      </c>
    </row>
    <row r="499" spans="1:13">
      <c r="A499" s="5" t="s">
        <v>1087</v>
      </c>
      <c r="B499" s="5" t="s">
        <v>336</v>
      </c>
      <c r="C499" s="5" t="s">
        <v>548</v>
      </c>
      <c r="D499" s="6">
        <v>45352.680023148147</v>
      </c>
      <c r="E499" s="5">
        <v>4</v>
      </c>
      <c r="F499" s="5">
        <v>1182.32</v>
      </c>
      <c r="G499" s="5">
        <v>295.58</v>
      </c>
      <c r="H499" s="6" t="str">
        <f t="shared" si="14"/>
        <v>Mar</v>
      </c>
      <c r="I499" s="5" t="str">
        <f t="shared" si="15"/>
        <v>2024</v>
      </c>
      <c r="J499" s="12" t="str">
        <f>VLOOKUP(C499, Products!$A$1:$D$101, 2, FALSE)</f>
        <v>SoundWave Desk Lamp</v>
      </c>
      <c r="K499" s="5" t="str">
        <f>VLOOKUP(C499,Products!$A$1:$D$101,3,FALSE)</f>
        <v>Home Decor</v>
      </c>
      <c r="L499" s="5" t="str">
        <f>VLOOKUP(B499,Customers!$A$1:$D$201,2,FALSE)</f>
        <v>Tiffany Cain</v>
      </c>
      <c r="M499" s="5" t="str">
        <f>VLOOKUP(B499,Customers!$A$1:$D$201,3,FALSE)</f>
        <v>South America</v>
      </c>
    </row>
    <row r="500" spans="1:13">
      <c r="A500" s="5" t="s">
        <v>1088</v>
      </c>
      <c r="B500" s="5" t="s">
        <v>84</v>
      </c>
      <c r="C500" s="5" t="s">
        <v>548</v>
      </c>
      <c r="D500" s="6">
        <v>45488.690057870372</v>
      </c>
      <c r="E500" s="5">
        <v>3</v>
      </c>
      <c r="F500" s="5">
        <v>886.74</v>
      </c>
      <c r="G500" s="5">
        <v>295.58</v>
      </c>
      <c r="H500" s="6" t="str">
        <f t="shared" si="14"/>
        <v>Jul</v>
      </c>
      <c r="I500" s="5" t="str">
        <f t="shared" si="15"/>
        <v>2024</v>
      </c>
      <c r="J500" s="12" t="str">
        <f>VLOOKUP(C500, Products!$A$1:$D$101, 2, FALSE)</f>
        <v>SoundWave Desk Lamp</v>
      </c>
      <c r="K500" s="5" t="str">
        <f>VLOOKUP(C500,Products!$A$1:$D$101,3,FALSE)</f>
        <v>Home Decor</v>
      </c>
      <c r="L500" s="5" t="str">
        <f>VLOOKUP(B500,Customers!$A$1:$D$201,2,FALSE)</f>
        <v>Linda Smith</v>
      </c>
      <c r="M500" s="5" t="str">
        <f>VLOOKUP(B500,Customers!$A$1:$D$201,3,FALSE)</f>
        <v>Europe</v>
      </c>
    </row>
    <row r="501" spans="1:13">
      <c r="A501" s="5" t="s">
        <v>1089</v>
      </c>
      <c r="B501" s="5" t="s">
        <v>34</v>
      </c>
      <c r="C501" s="5" t="s">
        <v>548</v>
      </c>
      <c r="D501" s="6">
        <v>45651.335810185177</v>
      </c>
      <c r="E501" s="5">
        <v>1</v>
      </c>
      <c r="F501" s="5">
        <v>295.58</v>
      </c>
      <c r="G501" s="5">
        <v>295.58</v>
      </c>
      <c r="H501" s="6" t="str">
        <f t="shared" si="14"/>
        <v>Dec</v>
      </c>
      <c r="I501" s="5" t="str">
        <f t="shared" si="15"/>
        <v>2024</v>
      </c>
      <c r="J501" s="12" t="str">
        <f>VLOOKUP(C501, Products!$A$1:$D$101, 2, FALSE)</f>
        <v>SoundWave Desk Lamp</v>
      </c>
      <c r="K501" s="5" t="str">
        <f>VLOOKUP(C501,Products!$A$1:$D$101,3,FALSE)</f>
        <v>Home Decor</v>
      </c>
      <c r="L501" s="5" t="str">
        <f>VLOOKUP(B501,Customers!$A$1:$D$201,2,FALSE)</f>
        <v>Kevin May</v>
      </c>
      <c r="M501" s="5" t="str">
        <f>VLOOKUP(B501,Customers!$A$1:$D$201,3,FALSE)</f>
        <v>South America</v>
      </c>
    </row>
    <row r="502" spans="1:13">
      <c r="A502" s="5" t="s">
        <v>1090</v>
      </c>
      <c r="B502" s="5" t="s">
        <v>354</v>
      </c>
      <c r="C502" s="5" t="s">
        <v>548</v>
      </c>
      <c r="D502" s="6">
        <v>45312.556516203702</v>
      </c>
      <c r="E502" s="5">
        <v>3</v>
      </c>
      <c r="F502" s="5">
        <v>886.74</v>
      </c>
      <c r="G502" s="5">
        <v>295.58</v>
      </c>
      <c r="H502" s="6" t="str">
        <f t="shared" si="14"/>
        <v>Jan</v>
      </c>
      <c r="I502" s="5" t="str">
        <f t="shared" si="15"/>
        <v>2024</v>
      </c>
      <c r="J502" s="12" t="str">
        <f>VLOOKUP(C502, Products!$A$1:$D$101, 2, FALSE)</f>
        <v>SoundWave Desk Lamp</v>
      </c>
      <c r="K502" s="5" t="str">
        <f>VLOOKUP(C502,Products!$A$1:$D$101,3,FALSE)</f>
        <v>Home Decor</v>
      </c>
      <c r="L502" s="5" t="str">
        <f>VLOOKUP(B502,Customers!$A$1:$D$201,2,FALSE)</f>
        <v>Jamie Webb</v>
      </c>
      <c r="M502" s="5" t="str">
        <f>VLOOKUP(B502,Customers!$A$1:$D$201,3,FALSE)</f>
        <v>Europe</v>
      </c>
    </row>
    <row r="503" spans="1:13">
      <c r="A503" s="5" t="s">
        <v>1091</v>
      </c>
      <c r="B503" s="5" t="s">
        <v>342</v>
      </c>
      <c r="C503" s="5" t="s">
        <v>548</v>
      </c>
      <c r="D503" s="6">
        <v>45516.222442129627</v>
      </c>
      <c r="E503" s="5">
        <v>3</v>
      </c>
      <c r="F503" s="5">
        <v>886.74</v>
      </c>
      <c r="G503" s="5">
        <v>295.58</v>
      </c>
      <c r="H503" s="6" t="str">
        <f t="shared" si="14"/>
        <v>Aug</v>
      </c>
      <c r="I503" s="5" t="str">
        <f t="shared" si="15"/>
        <v>2024</v>
      </c>
      <c r="J503" s="12" t="str">
        <f>VLOOKUP(C503, Products!$A$1:$D$101, 2, FALSE)</f>
        <v>SoundWave Desk Lamp</v>
      </c>
      <c r="K503" s="5" t="str">
        <f>VLOOKUP(C503,Products!$A$1:$D$101,3,FALSE)</f>
        <v>Home Decor</v>
      </c>
      <c r="L503" s="5" t="str">
        <f>VLOOKUP(B503,Customers!$A$1:$D$201,2,FALSE)</f>
        <v>John Rogers</v>
      </c>
      <c r="M503" s="5" t="str">
        <f>VLOOKUP(B503,Customers!$A$1:$D$201,3,FALSE)</f>
        <v>Europe</v>
      </c>
    </row>
    <row r="504" spans="1:13">
      <c r="A504" s="5" t="s">
        <v>1092</v>
      </c>
      <c r="B504" s="5" t="s">
        <v>188</v>
      </c>
      <c r="C504" s="5" t="s">
        <v>548</v>
      </c>
      <c r="D504" s="6">
        <v>45629.896006944437</v>
      </c>
      <c r="E504" s="5">
        <v>3</v>
      </c>
      <c r="F504" s="5">
        <v>886.74</v>
      </c>
      <c r="G504" s="5">
        <v>295.58</v>
      </c>
      <c r="H504" s="6" t="str">
        <f t="shared" si="14"/>
        <v>Dec</v>
      </c>
      <c r="I504" s="5" t="str">
        <f t="shared" si="15"/>
        <v>2024</v>
      </c>
      <c r="J504" s="12" t="str">
        <f>VLOOKUP(C504, Products!$A$1:$D$101, 2, FALSE)</f>
        <v>SoundWave Desk Lamp</v>
      </c>
      <c r="K504" s="5" t="str">
        <f>VLOOKUP(C504,Products!$A$1:$D$101,3,FALSE)</f>
        <v>Home Decor</v>
      </c>
      <c r="L504" s="5" t="str">
        <f>VLOOKUP(B504,Customers!$A$1:$D$201,2,FALSE)</f>
        <v>Paul Carter</v>
      </c>
      <c r="M504" s="5" t="str">
        <f>VLOOKUP(B504,Customers!$A$1:$D$201,3,FALSE)</f>
        <v>Europe</v>
      </c>
    </row>
    <row r="505" spans="1:13">
      <c r="A505" s="5" t="s">
        <v>1093</v>
      </c>
      <c r="B505" s="5" t="s">
        <v>350</v>
      </c>
      <c r="C505" s="5" t="s">
        <v>548</v>
      </c>
      <c r="D505" s="6">
        <v>45548.297569444447</v>
      </c>
      <c r="E505" s="5">
        <v>3</v>
      </c>
      <c r="F505" s="5">
        <v>886.74</v>
      </c>
      <c r="G505" s="5">
        <v>295.58</v>
      </c>
      <c r="H505" s="6" t="str">
        <f t="shared" si="14"/>
        <v>Sep</v>
      </c>
      <c r="I505" s="5" t="str">
        <f t="shared" si="15"/>
        <v>2024</v>
      </c>
      <c r="J505" s="12" t="str">
        <f>VLOOKUP(C505, Products!$A$1:$D$101, 2, FALSE)</f>
        <v>SoundWave Desk Lamp</v>
      </c>
      <c r="K505" s="5" t="str">
        <f>VLOOKUP(C505,Products!$A$1:$D$101,3,FALSE)</f>
        <v>Home Decor</v>
      </c>
      <c r="L505" s="5" t="str">
        <f>VLOOKUP(B505,Customers!$A$1:$D$201,2,FALSE)</f>
        <v>Logan Harris</v>
      </c>
      <c r="M505" s="5" t="str">
        <f>VLOOKUP(B505,Customers!$A$1:$D$201,3,FALSE)</f>
        <v>Europe</v>
      </c>
    </row>
    <row r="506" spans="1:13">
      <c r="A506" s="5" t="s">
        <v>1094</v>
      </c>
      <c r="B506" s="5" t="s">
        <v>262</v>
      </c>
      <c r="C506" s="5" t="s">
        <v>478</v>
      </c>
      <c r="D506" s="6">
        <v>45307.029386574082</v>
      </c>
      <c r="E506" s="5">
        <v>2</v>
      </c>
      <c r="F506" s="5">
        <v>977.26</v>
      </c>
      <c r="G506" s="5">
        <v>488.63</v>
      </c>
      <c r="H506" s="6" t="str">
        <f t="shared" si="14"/>
        <v>Jan</v>
      </c>
      <c r="I506" s="5" t="str">
        <f t="shared" si="15"/>
        <v>2024</v>
      </c>
      <c r="J506" s="12" t="str">
        <f>VLOOKUP(C506, Products!$A$1:$D$101, 2, FALSE)</f>
        <v>BookWorld Cookbook</v>
      </c>
      <c r="K506" s="5" t="str">
        <f>VLOOKUP(C506,Products!$A$1:$D$101,3,FALSE)</f>
        <v>Books</v>
      </c>
      <c r="L506" s="5" t="str">
        <f>VLOOKUP(B506,Customers!$A$1:$D$201,2,FALSE)</f>
        <v>Caitlin Brown</v>
      </c>
      <c r="M506" s="5" t="str">
        <f>VLOOKUP(B506,Customers!$A$1:$D$201,3,FALSE)</f>
        <v>South America</v>
      </c>
    </row>
    <row r="507" spans="1:13">
      <c r="A507" s="5" t="s">
        <v>1095</v>
      </c>
      <c r="B507" s="5" t="s">
        <v>264</v>
      </c>
      <c r="C507" s="5" t="s">
        <v>478</v>
      </c>
      <c r="D507" s="6">
        <v>45519.910555555558</v>
      </c>
      <c r="E507" s="5">
        <v>1</v>
      </c>
      <c r="F507" s="5">
        <v>488.63</v>
      </c>
      <c r="G507" s="5">
        <v>488.63</v>
      </c>
      <c r="H507" s="6" t="str">
        <f t="shared" si="14"/>
        <v>Aug</v>
      </c>
      <c r="I507" s="5" t="str">
        <f t="shared" si="15"/>
        <v>2024</v>
      </c>
      <c r="J507" s="12" t="str">
        <f>VLOOKUP(C507, Products!$A$1:$D$101, 2, FALSE)</f>
        <v>BookWorld Cookbook</v>
      </c>
      <c r="K507" s="5" t="str">
        <f>VLOOKUP(C507,Products!$A$1:$D$101,3,FALSE)</f>
        <v>Books</v>
      </c>
      <c r="L507" s="5" t="str">
        <f>VLOOKUP(B507,Customers!$A$1:$D$201,2,FALSE)</f>
        <v>Kathryn Stevens</v>
      </c>
      <c r="M507" s="5" t="str">
        <f>VLOOKUP(B507,Customers!$A$1:$D$201,3,FALSE)</f>
        <v>Europe</v>
      </c>
    </row>
    <row r="508" spans="1:13">
      <c r="A508" s="5" t="s">
        <v>1096</v>
      </c>
      <c r="B508" s="5" t="s">
        <v>288</v>
      </c>
      <c r="C508" s="5" t="s">
        <v>478</v>
      </c>
      <c r="D508" s="6">
        <v>45308.40898148148</v>
      </c>
      <c r="E508" s="5">
        <v>1</v>
      </c>
      <c r="F508" s="5">
        <v>488.63</v>
      </c>
      <c r="G508" s="5">
        <v>488.63</v>
      </c>
      <c r="H508" s="6" t="str">
        <f t="shared" si="14"/>
        <v>Jan</v>
      </c>
      <c r="I508" s="5" t="str">
        <f t="shared" si="15"/>
        <v>2024</v>
      </c>
      <c r="J508" s="12" t="str">
        <f>VLOOKUP(C508, Products!$A$1:$D$101, 2, FALSE)</f>
        <v>BookWorld Cookbook</v>
      </c>
      <c r="K508" s="5" t="str">
        <f>VLOOKUP(C508,Products!$A$1:$D$101,3,FALSE)</f>
        <v>Books</v>
      </c>
      <c r="L508" s="5" t="str">
        <f>VLOOKUP(B508,Customers!$A$1:$D$201,2,FALSE)</f>
        <v>Ricky Gutierrez</v>
      </c>
      <c r="M508" s="5" t="str">
        <f>VLOOKUP(B508,Customers!$A$1:$D$201,3,FALSE)</f>
        <v>North America</v>
      </c>
    </row>
    <row r="509" spans="1:13">
      <c r="A509" s="5" t="s">
        <v>1097</v>
      </c>
      <c r="B509" s="5" t="s">
        <v>368</v>
      </c>
      <c r="C509" s="5" t="s">
        <v>478</v>
      </c>
      <c r="D509" s="6">
        <v>45388.683252314811</v>
      </c>
      <c r="E509" s="5">
        <v>3</v>
      </c>
      <c r="F509" s="5">
        <v>1465.89</v>
      </c>
      <c r="G509" s="5">
        <v>488.63</v>
      </c>
      <c r="H509" s="6" t="str">
        <f t="shared" si="14"/>
        <v>Apr</v>
      </c>
      <c r="I509" s="5" t="str">
        <f t="shared" si="15"/>
        <v>2024</v>
      </c>
      <c r="J509" s="12" t="str">
        <f>VLOOKUP(C509, Products!$A$1:$D$101, 2, FALSE)</f>
        <v>BookWorld Cookbook</v>
      </c>
      <c r="K509" s="5" t="str">
        <f>VLOOKUP(C509,Products!$A$1:$D$101,3,FALSE)</f>
        <v>Books</v>
      </c>
      <c r="L509" s="5" t="str">
        <f>VLOOKUP(B509,Customers!$A$1:$D$201,2,FALSE)</f>
        <v>Donald Miller</v>
      </c>
      <c r="M509" s="5" t="str">
        <f>VLOOKUP(B509,Customers!$A$1:$D$201,3,FALSE)</f>
        <v>Europe</v>
      </c>
    </row>
    <row r="510" spans="1:13">
      <c r="A510" s="5" t="s">
        <v>1098</v>
      </c>
      <c r="B510" s="5" t="s">
        <v>356</v>
      </c>
      <c r="C510" s="5" t="s">
        <v>478</v>
      </c>
      <c r="D510" s="6">
        <v>45436.674571759257</v>
      </c>
      <c r="E510" s="5">
        <v>2</v>
      </c>
      <c r="F510" s="5">
        <v>977.26</v>
      </c>
      <c r="G510" s="5">
        <v>488.63</v>
      </c>
      <c r="H510" s="6" t="str">
        <f t="shared" si="14"/>
        <v>May</v>
      </c>
      <c r="I510" s="5" t="str">
        <f t="shared" si="15"/>
        <v>2024</v>
      </c>
      <c r="J510" s="12" t="str">
        <f>VLOOKUP(C510, Products!$A$1:$D$101, 2, FALSE)</f>
        <v>BookWorld Cookbook</v>
      </c>
      <c r="K510" s="5" t="str">
        <f>VLOOKUP(C510,Products!$A$1:$D$101,3,FALSE)</f>
        <v>Books</v>
      </c>
      <c r="L510" s="5" t="str">
        <f>VLOOKUP(B510,Customers!$A$1:$D$201,2,FALSE)</f>
        <v>Francisco Young</v>
      </c>
      <c r="M510" s="5" t="str">
        <f>VLOOKUP(B510,Customers!$A$1:$D$201,3,FALSE)</f>
        <v>Asia</v>
      </c>
    </row>
    <row r="511" spans="1:13">
      <c r="A511" s="5" t="s">
        <v>1099</v>
      </c>
      <c r="B511" s="5" t="s">
        <v>140</v>
      </c>
      <c r="C511" s="5" t="s">
        <v>478</v>
      </c>
      <c r="D511" s="6">
        <v>45491.119004629632</v>
      </c>
      <c r="E511" s="5">
        <v>4</v>
      </c>
      <c r="F511" s="5">
        <v>1954.52</v>
      </c>
      <c r="G511" s="5">
        <v>488.63</v>
      </c>
      <c r="H511" s="6" t="str">
        <f t="shared" si="14"/>
        <v>Jul</v>
      </c>
      <c r="I511" s="5" t="str">
        <f t="shared" si="15"/>
        <v>2024</v>
      </c>
      <c r="J511" s="12" t="str">
        <f>VLOOKUP(C511, Products!$A$1:$D$101, 2, FALSE)</f>
        <v>BookWorld Cookbook</v>
      </c>
      <c r="K511" s="5" t="str">
        <f>VLOOKUP(C511,Products!$A$1:$D$101,3,FALSE)</f>
        <v>Books</v>
      </c>
      <c r="L511" s="5" t="str">
        <f>VLOOKUP(B511,Customers!$A$1:$D$201,2,FALSE)</f>
        <v>Gerald Hines</v>
      </c>
      <c r="M511" s="5" t="str">
        <f>VLOOKUP(B511,Customers!$A$1:$D$201,3,FALSE)</f>
        <v>North America</v>
      </c>
    </row>
    <row r="512" spans="1:13">
      <c r="A512" s="5" t="s">
        <v>1100</v>
      </c>
      <c r="B512" s="5" t="s">
        <v>56</v>
      </c>
      <c r="C512" s="5" t="s">
        <v>478</v>
      </c>
      <c r="D512" s="6">
        <v>45607.44736111111</v>
      </c>
      <c r="E512" s="5">
        <v>2</v>
      </c>
      <c r="F512" s="5">
        <v>977.26</v>
      </c>
      <c r="G512" s="5">
        <v>488.63</v>
      </c>
      <c r="H512" s="6" t="str">
        <f t="shared" si="14"/>
        <v>Nov</v>
      </c>
      <c r="I512" s="5" t="str">
        <f t="shared" si="15"/>
        <v>2024</v>
      </c>
      <c r="J512" s="12" t="str">
        <f>VLOOKUP(C512, Products!$A$1:$D$101, 2, FALSE)</f>
        <v>BookWorld Cookbook</v>
      </c>
      <c r="K512" s="5" t="str">
        <f>VLOOKUP(C512,Products!$A$1:$D$101,3,FALSE)</f>
        <v>Books</v>
      </c>
      <c r="L512" s="5" t="str">
        <f>VLOOKUP(B512,Customers!$A$1:$D$201,2,FALSE)</f>
        <v>Nicholas Cain</v>
      </c>
      <c r="M512" s="5" t="str">
        <f>VLOOKUP(B512,Customers!$A$1:$D$201,3,FALSE)</f>
        <v>Europe</v>
      </c>
    </row>
    <row r="513" spans="1:13">
      <c r="A513" s="5" t="s">
        <v>1101</v>
      </c>
      <c r="B513" s="5" t="s">
        <v>174</v>
      </c>
      <c r="C513" s="5" t="s">
        <v>478</v>
      </c>
      <c r="D513" s="6">
        <v>45584.032546296286</v>
      </c>
      <c r="E513" s="5">
        <v>2</v>
      </c>
      <c r="F513" s="5">
        <v>977.26</v>
      </c>
      <c r="G513" s="5">
        <v>488.63</v>
      </c>
      <c r="H513" s="6" t="str">
        <f t="shared" si="14"/>
        <v>Oct</v>
      </c>
      <c r="I513" s="5" t="str">
        <f t="shared" si="15"/>
        <v>2024</v>
      </c>
      <c r="J513" s="12" t="str">
        <f>VLOOKUP(C513, Products!$A$1:$D$101, 2, FALSE)</f>
        <v>BookWorld Cookbook</v>
      </c>
      <c r="K513" s="5" t="str">
        <f>VLOOKUP(C513,Products!$A$1:$D$101,3,FALSE)</f>
        <v>Books</v>
      </c>
      <c r="L513" s="5" t="str">
        <f>VLOOKUP(B513,Customers!$A$1:$D$201,2,FALSE)</f>
        <v>Aimee Taylor</v>
      </c>
      <c r="M513" s="5" t="str">
        <f>VLOOKUP(B513,Customers!$A$1:$D$201,3,FALSE)</f>
        <v>South America</v>
      </c>
    </row>
    <row r="514" spans="1:13">
      <c r="A514" s="5" t="s">
        <v>1102</v>
      </c>
      <c r="B514" s="5" t="s">
        <v>110</v>
      </c>
      <c r="C514" s="5" t="s">
        <v>478</v>
      </c>
      <c r="D514" s="6">
        <v>45386.596539351849</v>
      </c>
      <c r="E514" s="5">
        <v>2</v>
      </c>
      <c r="F514" s="5">
        <v>977.26</v>
      </c>
      <c r="G514" s="5">
        <v>488.63</v>
      </c>
      <c r="H514" s="6" t="str">
        <f t="shared" ref="H514:H577" si="16">TEXT(D514,"mmm")</f>
        <v>Apr</v>
      </c>
      <c r="I514" s="5" t="str">
        <f t="shared" ref="I514:I577" si="17">TEXT(D514, "yyyy")</f>
        <v>2024</v>
      </c>
      <c r="J514" s="12" t="str">
        <f>VLOOKUP(C514, Products!$A$1:$D$101, 2, FALSE)</f>
        <v>BookWorld Cookbook</v>
      </c>
      <c r="K514" s="5" t="str">
        <f>VLOOKUP(C514,Products!$A$1:$D$101,3,FALSE)</f>
        <v>Books</v>
      </c>
      <c r="L514" s="5" t="str">
        <f>VLOOKUP(B514,Customers!$A$1:$D$201,2,FALSE)</f>
        <v>Ryan Davis</v>
      </c>
      <c r="M514" s="5" t="str">
        <f>VLOOKUP(B514,Customers!$A$1:$D$201,3,FALSE)</f>
        <v>North America</v>
      </c>
    </row>
    <row r="515" spans="1:13">
      <c r="A515" s="5" t="s">
        <v>1103</v>
      </c>
      <c r="B515" s="5" t="s">
        <v>352</v>
      </c>
      <c r="C515" s="5" t="s">
        <v>478</v>
      </c>
      <c r="D515" s="6">
        <v>45588.683020833327</v>
      </c>
      <c r="E515" s="5">
        <v>3</v>
      </c>
      <c r="F515" s="5">
        <v>1465.89</v>
      </c>
      <c r="G515" s="5">
        <v>488.63</v>
      </c>
      <c r="H515" s="6" t="str">
        <f t="shared" si="16"/>
        <v>Oct</v>
      </c>
      <c r="I515" s="5" t="str">
        <f t="shared" si="17"/>
        <v>2024</v>
      </c>
      <c r="J515" s="12" t="str">
        <f>VLOOKUP(C515, Products!$A$1:$D$101, 2, FALSE)</f>
        <v>BookWorld Cookbook</v>
      </c>
      <c r="K515" s="5" t="str">
        <f>VLOOKUP(C515,Products!$A$1:$D$101,3,FALSE)</f>
        <v>Books</v>
      </c>
      <c r="L515" s="5" t="str">
        <f>VLOOKUP(B515,Customers!$A$1:$D$201,2,FALSE)</f>
        <v>Michael Cowan</v>
      </c>
      <c r="M515" s="5" t="str">
        <f>VLOOKUP(B515,Customers!$A$1:$D$201,3,FALSE)</f>
        <v>South America</v>
      </c>
    </row>
    <row r="516" spans="1:13">
      <c r="A516" s="5" t="s">
        <v>1104</v>
      </c>
      <c r="B516" s="5" t="s">
        <v>40</v>
      </c>
      <c r="C516" s="5" t="s">
        <v>478</v>
      </c>
      <c r="D516" s="6">
        <v>45332.524710648147</v>
      </c>
      <c r="E516" s="5">
        <v>1</v>
      </c>
      <c r="F516" s="5">
        <v>488.63</v>
      </c>
      <c r="G516" s="5">
        <v>488.63</v>
      </c>
      <c r="H516" s="6" t="str">
        <f t="shared" si="16"/>
        <v>Feb</v>
      </c>
      <c r="I516" s="5" t="str">
        <f t="shared" si="17"/>
        <v>2024</v>
      </c>
      <c r="J516" s="12" t="str">
        <f>VLOOKUP(C516, Products!$A$1:$D$101, 2, FALSE)</f>
        <v>BookWorld Cookbook</v>
      </c>
      <c r="K516" s="5" t="str">
        <f>VLOOKUP(C516,Products!$A$1:$D$101,3,FALSE)</f>
        <v>Books</v>
      </c>
      <c r="L516" s="5" t="str">
        <f>VLOOKUP(B516,Customers!$A$1:$D$201,2,FALSE)</f>
        <v>Tina Duran</v>
      </c>
      <c r="M516" s="5" t="str">
        <f>VLOOKUP(B516,Customers!$A$1:$D$201,3,FALSE)</f>
        <v>North America</v>
      </c>
    </row>
    <row r="517" spans="1:13">
      <c r="A517" s="5" t="s">
        <v>1105</v>
      </c>
      <c r="B517" s="5" t="s">
        <v>84</v>
      </c>
      <c r="C517" s="5" t="s">
        <v>436</v>
      </c>
      <c r="D517" s="6">
        <v>45550.160381944443</v>
      </c>
      <c r="E517" s="5">
        <v>1</v>
      </c>
      <c r="F517" s="5">
        <v>325.01</v>
      </c>
      <c r="G517" s="5">
        <v>325.01</v>
      </c>
      <c r="H517" s="6" t="str">
        <f t="shared" si="16"/>
        <v>Sep</v>
      </c>
      <c r="I517" s="5" t="str">
        <f t="shared" si="17"/>
        <v>2024</v>
      </c>
      <c r="J517" s="12" t="str">
        <f>VLOOKUP(C517, Products!$A$1:$D$101, 2, FALSE)</f>
        <v>BookWorld Wall Art</v>
      </c>
      <c r="K517" s="5" t="str">
        <f>VLOOKUP(C517,Products!$A$1:$D$101,3,FALSE)</f>
        <v>Home Decor</v>
      </c>
      <c r="L517" s="5" t="str">
        <f>VLOOKUP(B517,Customers!$A$1:$D$201,2,FALSE)</f>
        <v>Linda Smith</v>
      </c>
      <c r="M517" s="5" t="str">
        <f>VLOOKUP(B517,Customers!$A$1:$D$201,3,FALSE)</f>
        <v>Europe</v>
      </c>
    </row>
    <row r="518" spans="1:13">
      <c r="A518" s="5" t="s">
        <v>1106</v>
      </c>
      <c r="B518" s="5" t="s">
        <v>268</v>
      </c>
      <c r="C518" s="5" t="s">
        <v>436</v>
      </c>
      <c r="D518" s="6">
        <v>45565.027974537043</v>
      </c>
      <c r="E518" s="5">
        <v>2</v>
      </c>
      <c r="F518" s="5">
        <v>650.02</v>
      </c>
      <c r="G518" s="5">
        <v>325.01</v>
      </c>
      <c r="H518" s="6" t="str">
        <f t="shared" si="16"/>
        <v>Sep</v>
      </c>
      <c r="I518" s="5" t="str">
        <f t="shared" si="17"/>
        <v>2024</v>
      </c>
      <c r="J518" s="12" t="str">
        <f>VLOOKUP(C518, Products!$A$1:$D$101, 2, FALSE)</f>
        <v>BookWorld Wall Art</v>
      </c>
      <c r="K518" s="5" t="str">
        <f>VLOOKUP(C518,Products!$A$1:$D$101,3,FALSE)</f>
        <v>Home Decor</v>
      </c>
      <c r="L518" s="5" t="str">
        <f>VLOOKUP(B518,Customers!$A$1:$D$201,2,FALSE)</f>
        <v>Marcus Livingston</v>
      </c>
      <c r="M518" s="5" t="str">
        <f>VLOOKUP(B518,Customers!$A$1:$D$201,3,FALSE)</f>
        <v>South America</v>
      </c>
    </row>
    <row r="519" spans="1:13">
      <c r="A519" s="5" t="s">
        <v>1107</v>
      </c>
      <c r="B519" s="5" t="s">
        <v>384</v>
      </c>
      <c r="C519" s="5" t="s">
        <v>436</v>
      </c>
      <c r="D519" s="6">
        <v>45477.228888888887</v>
      </c>
      <c r="E519" s="5">
        <v>1</v>
      </c>
      <c r="F519" s="5">
        <v>325.01</v>
      </c>
      <c r="G519" s="5">
        <v>325.01</v>
      </c>
      <c r="H519" s="6" t="str">
        <f t="shared" si="16"/>
        <v>Jul</v>
      </c>
      <c r="I519" s="5" t="str">
        <f t="shared" si="17"/>
        <v>2024</v>
      </c>
      <c r="J519" s="12" t="str">
        <f>VLOOKUP(C519, Products!$A$1:$D$101, 2, FALSE)</f>
        <v>BookWorld Wall Art</v>
      </c>
      <c r="K519" s="5" t="str">
        <f>VLOOKUP(C519,Products!$A$1:$D$101,3,FALSE)</f>
        <v>Home Decor</v>
      </c>
      <c r="L519" s="5" t="str">
        <f>VLOOKUP(B519,Customers!$A$1:$D$201,2,FALSE)</f>
        <v>Kayla Kelly</v>
      </c>
      <c r="M519" s="5" t="str">
        <f>VLOOKUP(B519,Customers!$A$1:$D$201,3,FALSE)</f>
        <v>South America</v>
      </c>
    </row>
    <row r="520" spans="1:13">
      <c r="A520" s="5" t="s">
        <v>1108</v>
      </c>
      <c r="B520" s="5" t="s">
        <v>334</v>
      </c>
      <c r="C520" s="5" t="s">
        <v>436</v>
      </c>
      <c r="D520" s="6">
        <v>45579.660173611112</v>
      </c>
      <c r="E520" s="5">
        <v>3</v>
      </c>
      <c r="F520" s="5">
        <v>975.03</v>
      </c>
      <c r="G520" s="5">
        <v>325.01</v>
      </c>
      <c r="H520" s="6" t="str">
        <f t="shared" si="16"/>
        <v>Oct</v>
      </c>
      <c r="I520" s="5" t="str">
        <f t="shared" si="17"/>
        <v>2024</v>
      </c>
      <c r="J520" s="12" t="str">
        <f>VLOOKUP(C520, Products!$A$1:$D$101, 2, FALSE)</f>
        <v>BookWorld Wall Art</v>
      </c>
      <c r="K520" s="5" t="str">
        <f>VLOOKUP(C520,Products!$A$1:$D$101,3,FALSE)</f>
        <v>Home Decor</v>
      </c>
      <c r="L520" s="5" t="str">
        <f>VLOOKUP(B520,Customers!$A$1:$D$201,2,FALSE)</f>
        <v>Edwin Watson</v>
      </c>
      <c r="M520" s="5" t="str">
        <f>VLOOKUP(B520,Customers!$A$1:$D$201,3,FALSE)</f>
        <v>Asia</v>
      </c>
    </row>
    <row r="521" spans="1:13">
      <c r="A521" s="5" t="s">
        <v>1109</v>
      </c>
      <c r="B521" s="5" t="s">
        <v>168</v>
      </c>
      <c r="C521" s="5" t="s">
        <v>436</v>
      </c>
      <c r="D521" s="6">
        <v>45414.021782407413</v>
      </c>
      <c r="E521" s="5">
        <v>2</v>
      </c>
      <c r="F521" s="5">
        <v>650.02</v>
      </c>
      <c r="G521" s="5">
        <v>325.01</v>
      </c>
      <c r="H521" s="6" t="str">
        <f t="shared" si="16"/>
        <v>May</v>
      </c>
      <c r="I521" s="5" t="str">
        <f t="shared" si="17"/>
        <v>2024</v>
      </c>
      <c r="J521" s="12" t="str">
        <f>VLOOKUP(C521, Products!$A$1:$D$101, 2, FALSE)</f>
        <v>BookWorld Wall Art</v>
      </c>
      <c r="K521" s="5" t="str">
        <f>VLOOKUP(C521,Products!$A$1:$D$101,3,FALSE)</f>
        <v>Home Decor</v>
      </c>
      <c r="L521" s="5" t="str">
        <f>VLOOKUP(B521,Customers!$A$1:$D$201,2,FALSE)</f>
        <v>Brian Murillo</v>
      </c>
      <c r="M521" s="5" t="str">
        <f>VLOOKUP(B521,Customers!$A$1:$D$201,3,FALSE)</f>
        <v>North America</v>
      </c>
    </row>
    <row r="522" spans="1:13">
      <c r="A522" s="5" t="s">
        <v>1110</v>
      </c>
      <c r="B522" s="5" t="s">
        <v>354</v>
      </c>
      <c r="C522" s="5" t="s">
        <v>436</v>
      </c>
      <c r="D522" s="6">
        <v>45455.939745370371</v>
      </c>
      <c r="E522" s="5">
        <v>2</v>
      </c>
      <c r="F522" s="5">
        <v>650.02</v>
      </c>
      <c r="G522" s="5">
        <v>325.01</v>
      </c>
      <c r="H522" s="6" t="str">
        <f t="shared" si="16"/>
        <v>Jun</v>
      </c>
      <c r="I522" s="5" t="str">
        <f t="shared" si="17"/>
        <v>2024</v>
      </c>
      <c r="J522" s="12" t="str">
        <f>VLOOKUP(C522, Products!$A$1:$D$101, 2, FALSE)</f>
        <v>BookWorld Wall Art</v>
      </c>
      <c r="K522" s="5" t="str">
        <f>VLOOKUP(C522,Products!$A$1:$D$101,3,FALSE)</f>
        <v>Home Decor</v>
      </c>
      <c r="L522" s="5" t="str">
        <f>VLOOKUP(B522,Customers!$A$1:$D$201,2,FALSE)</f>
        <v>Jamie Webb</v>
      </c>
      <c r="M522" s="5" t="str">
        <f>VLOOKUP(B522,Customers!$A$1:$D$201,3,FALSE)</f>
        <v>Europe</v>
      </c>
    </row>
    <row r="523" spans="1:13">
      <c r="A523" s="5" t="s">
        <v>1111</v>
      </c>
      <c r="B523" s="5" t="s">
        <v>210</v>
      </c>
      <c r="C523" s="5" t="s">
        <v>436</v>
      </c>
      <c r="D523" s="6">
        <v>45356.985879629632</v>
      </c>
      <c r="E523" s="5">
        <v>4</v>
      </c>
      <c r="F523" s="5">
        <v>1300.04</v>
      </c>
      <c r="G523" s="5">
        <v>325.01</v>
      </c>
      <c r="H523" s="6" t="str">
        <f t="shared" si="16"/>
        <v>Mar</v>
      </c>
      <c r="I523" s="5" t="str">
        <f t="shared" si="17"/>
        <v>2024</v>
      </c>
      <c r="J523" s="12" t="str">
        <f>VLOOKUP(C523, Products!$A$1:$D$101, 2, FALSE)</f>
        <v>BookWorld Wall Art</v>
      </c>
      <c r="K523" s="5" t="str">
        <f>VLOOKUP(C523,Products!$A$1:$D$101,3,FALSE)</f>
        <v>Home Decor</v>
      </c>
      <c r="L523" s="5" t="str">
        <f>VLOOKUP(B523,Customers!$A$1:$D$201,2,FALSE)</f>
        <v>Clinton Gomez</v>
      </c>
      <c r="M523" s="5" t="str">
        <f>VLOOKUP(B523,Customers!$A$1:$D$201,3,FALSE)</f>
        <v>Europe</v>
      </c>
    </row>
    <row r="524" spans="1:13">
      <c r="A524" s="5" t="s">
        <v>1112</v>
      </c>
      <c r="B524" s="5" t="s">
        <v>108</v>
      </c>
      <c r="C524" s="5" t="s">
        <v>557</v>
      </c>
      <c r="D524" s="6">
        <v>45323.795289351852</v>
      </c>
      <c r="E524" s="5">
        <v>1</v>
      </c>
      <c r="F524" s="5">
        <v>66.319999999999993</v>
      </c>
      <c r="G524" s="5">
        <v>66.319999999999993</v>
      </c>
      <c r="H524" s="6" t="str">
        <f t="shared" si="16"/>
        <v>Feb</v>
      </c>
      <c r="I524" s="5" t="str">
        <f t="shared" si="17"/>
        <v>2024</v>
      </c>
      <c r="J524" s="12" t="str">
        <f>VLOOKUP(C524, Products!$A$1:$D$101, 2, FALSE)</f>
        <v>HomeSense Sweater</v>
      </c>
      <c r="K524" s="5" t="str">
        <f>VLOOKUP(C524,Products!$A$1:$D$101,3,FALSE)</f>
        <v>Clothing</v>
      </c>
      <c r="L524" s="5" t="str">
        <f>VLOOKUP(B524,Customers!$A$1:$D$201,2,FALSE)</f>
        <v>Jason Yates</v>
      </c>
      <c r="M524" s="5" t="str">
        <f>VLOOKUP(B524,Customers!$A$1:$D$201,3,FALSE)</f>
        <v>North America</v>
      </c>
    </row>
    <row r="525" spans="1:13">
      <c r="A525" s="5" t="s">
        <v>1113</v>
      </c>
      <c r="B525" s="5" t="s">
        <v>164</v>
      </c>
      <c r="C525" s="5" t="s">
        <v>557</v>
      </c>
      <c r="D525" s="6">
        <v>45598.816064814811</v>
      </c>
      <c r="E525" s="5">
        <v>4</v>
      </c>
      <c r="F525" s="5">
        <v>265.27999999999997</v>
      </c>
      <c r="G525" s="5">
        <v>66.319999999999993</v>
      </c>
      <c r="H525" s="6" t="str">
        <f t="shared" si="16"/>
        <v>Nov</v>
      </c>
      <c r="I525" s="5" t="str">
        <f t="shared" si="17"/>
        <v>2024</v>
      </c>
      <c r="J525" s="12" t="str">
        <f>VLOOKUP(C525, Products!$A$1:$D$101, 2, FALSE)</f>
        <v>HomeSense Sweater</v>
      </c>
      <c r="K525" s="5" t="str">
        <f>VLOOKUP(C525,Products!$A$1:$D$101,3,FALSE)</f>
        <v>Clothing</v>
      </c>
      <c r="L525" s="5" t="str">
        <f>VLOOKUP(B525,Customers!$A$1:$D$201,2,FALSE)</f>
        <v>Scott Sims</v>
      </c>
      <c r="M525" s="5" t="str">
        <f>VLOOKUP(B525,Customers!$A$1:$D$201,3,FALSE)</f>
        <v>South America</v>
      </c>
    </row>
    <row r="526" spans="1:13">
      <c r="A526" s="5" t="s">
        <v>1114</v>
      </c>
      <c r="B526" s="5" t="s">
        <v>388</v>
      </c>
      <c r="C526" s="5" t="s">
        <v>557</v>
      </c>
      <c r="D526" s="6">
        <v>45397.048877314817</v>
      </c>
      <c r="E526" s="5">
        <v>3</v>
      </c>
      <c r="F526" s="5">
        <v>198.96</v>
      </c>
      <c r="G526" s="5">
        <v>66.319999999999993</v>
      </c>
      <c r="H526" s="6" t="str">
        <f t="shared" si="16"/>
        <v>Apr</v>
      </c>
      <c r="I526" s="5" t="str">
        <f t="shared" si="17"/>
        <v>2024</v>
      </c>
      <c r="J526" s="12" t="str">
        <f>VLOOKUP(C526, Products!$A$1:$D$101, 2, FALSE)</f>
        <v>HomeSense Sweater</v>
      </c>
      <c r="K526" s="5" t="str">
        <f>VLOOKUP(C526,Products!$A$1:$D$101,3,FALSE)</f>
        <v>Clothing</v>
      </c>
      <c r="L526" s="5" t="str">
        <f>VLOOKUP(B526,Customers!$A$1:$D$201,2,FALSE)</f>
        <v>Sherri Dixon</v>
      </c>
      <c r="M526" s="5" t="str">
        <f>VLOOKUP(B526,Customers!$A$1:$D$201,3,FALSE)</f>
        <v>North America</v>
      </c>
    </row>
    <row r="527" spans="1:13">
      <c r="A527" s="5" t="s">
        <v>1115</v>
      </c>
      <c r="B527" s="5" t="s">
        <v>192</v>
      </c>
      <c r="C527" s="5" t="s">
        <v>557</v>
      </c>
      <c r="D527" s="6">
        <v>45517.140636574077</v>
      </c>
      <c r="E527" s="5">
        <v>4</v>
      </c>
      <c r="F527" s="5">
        <v>265.27999999999997</v>
      </c>
      <c r="G527" s="5">
        <v>66.319999999999993</v>
      </c>
      <c r="H527" s="6" t="str">
        <f t="shared" si="16"/>
        <v>Aug</v>
      </c>
      <c r="I527" s="5" t="str">
        <f t="shared" si="17"/>
        <v>2024</v>
      </c>
      <c r="J527" s="12" t="str">
        <f>VLOOKUP(C527, Products!$A$1:$D$101, 2, FALSE)</f>
        <v>HomeSense Sweater</v>
      </c>
      <c r="K527" s="5" t="str">
        <f>VLOOKUP(C527,Products!$A$1:$D$101,3,FALSE)</f>
        <v>Clothing</v>
      </c>
      <c r="L527" s="5" t="str">
        <f>VLOOKUP(B527,Customers!$A$1:$D$201,2,FALSE)</f>
        <v>Lisa Kirk</v>
      </c>
      <c r="M527" s="5" t="str">
        <f>VLOOKUP(B527,Customers!$A$1:$D$201,3,FALSE)</f>
        <v>South America</v>
      </c>
    </row>
    <row r="528" spans="1:13">
      <c r="A528" s="5" t="s">
        <v>1116</v>
      </c>
      <c r="B528" s="5" t="s">
        <v>174</v>
      </c>
      <c r="C528" s="5" t="s">
        <v>557</v>
      </c>
      <c r="D528" s="6">
        <v>45551.95684027778</v>
      </c>
      <c r="E528" s="5">
        <v>4</v>
      </c>
      <c r="F528" s="5">
        <v>265.27999999999997</v>
      </c>
      <c r="G528" s="5">
        <v>66.319999999999993</v>
      </c>
      <c r="H528" s="6" t="str">
        <f t="shared" si="16"/>
        <v>Sep</v>
      </c>
      <c r="I528" s="5" t="str">
        <f t="shared" si="17"/>
        <v>2024</v>
      </c>
      <c r="J528" s="12" t="str">
        <f>VLOOKUP(C528, Products!$A$1:$D$101, 2, FALSE)</f>
        <v>HomeSense Sweater</v>
      </c>
      <c r="K528" s="5" t="str">
        <f>VLOOKUP(C528,Products!$A$1:$D$101,3,FALSE)</f>
        <v>Clothing</v>
      </c>
      <c r="L528" s="5" t="str">
        <f>VLOOKUP(B528,Customers!$A$1:$D$201,2,FALSE)</f>
        <v>Aimee Taylor</v>
      </c>
      <c r="M528" s="5" t="str">
        <f>VLOOKUP(B528,Customers!$A$1:$D$201,3,FALSE)</f>
        <v>South America</v>
      </c>
    </row>
    <row r="529" spans="1:13">
      <c r="A529" s="5" t="s">
        <v>1117</v>
      </c>
      <c r="B529" s="5" t="s">
        <v>356</v>
      </c>
      <c r="C529" s="5" t="s">
        <v>557</v>
      </c>
      <c r="D529" s="6">
        <v>45430.70648148148</v>
      </c>
      <c r="E529" s="5">
        <v>3</v>
      </c>
      <c r="F529" s="5">
        <v>198.96</v>
      </c>
      <c r="G529" s="5">
        <v>66.319999999999993</v>
      </c>
      <c r="H529" s="6" t="str">
        <f t="shared" si="16"/>
        <v>May</v>
      </c>
      <c r="I529" s="5" t="str">
        <f t="shared" si="17"/>
        <v>2024</v>
      </c>
      <c r="J529" s="12" t="str">
        <f>VLOOKUP(C529, Products!$A$1:$D$101, 2, FALSE)</f>
        <v>HomeSense Sweater</v>
      </c>
      <c r="K529" s="5" t="str">
        <f>VLOOKUP(C529,Products!$A$1:$D$101,3,FALSE)</f>
        <v>Clothing</v>
      </c>
      <c r="L529" s="5" t="str">
        <f>VLOOKUP(B529,Customers!$A$1:$D$201,2,FALSE)</f>
        <v>Francisco Young</v>
      </c>
      <c r="M529" s="5" t="str">
        <f>VLOOKUP(B529,Customers!$A$1:$D$201,3,FALSE)</f>
        <v>Asia</v>
      </c>
    </row>
    <row r="530" spans="1:13">
      <c r="A530" s="5" t="s">
        <v>1118</v>
      </c>
      <c r="B530" s="5" t="s">
        <v>232</v>
      </c>
      <c r="C530" s="5" t="s">
        <v>557</v>
      </c>
      <c r="D530" s="6">
        <v>45476.311041666668</v>
      </c>
      <c r="E530" s="5">
        <v>4</v>
      </c>
      <c r="F530" s="5">
        <v>265.27999999999997</v>
      </c>
      <c r="G530" s="5">
        <v>66.319999999999993</v>
      </c>
      <c r="H530" s="6" t="str">
        <f t="shared" si="16"/>
        <v>Jul</v>
      </c>
      <c r="I530" s="5" t="str">
        <f t="shared" si="17"/>
        <v>2024</v>
      </c>
      <c r="J530" s="12" t="str">
        <f>VLOOKUP(C530, Products!$A$1:$D$101, 2, FALSE)</f>
        <v>HomeSense Sweater</v>
      </c>
      <c r="K530" s="5" t="str">
        <f>VLOOKUP(C530,Products!$A$1:$D$101,3,FALSE)</f>
        <v>Clothing</v>
      </c>
      <c r="L530" s="5" t="str">
        <f>VLOOKUP(B530,Customers!$A$1:$D$201,2,FALSE)</f>
        <v>Roger David</v>
      </c>
      <c r="M530" s="5" t="str">
        <f>VLOOKUP(B530,Customers!$A$1:$D$201,3,FALSE)</f>
        <v>Europe</v>
      </c>
    </row>
    <row r="531" spans="1:13">
      <c r="A531" s="5" t="s">
        <v>1119</v>
      </c>
      <c r="B531" s="5" t="s">
        <v>376</v>
      </c>
      <c r="C531" s="5" t="s">
        <v>557</v>
      </c>
      <c r="D531" s="6">
        <v>45299.570254629631</v>
      </c>
      <c r="E531" s="5">
        <v>1</v>
      </c>
      <c r="F531" s="5">
        <v>66.319999999999993</v>
      </c>
      <c r="G531" s="5">
        <v>66.319999999999993</v>
      </c>
      <c r="H531" s="6" t="str">
        <f t="shared" si="16"/>
        <v>Jan</v>
      </c>
      <c r="I531" s="5" t="str">
        <f t="shared" si="17"/>
        <v>2024</v>
      </c>
      <c r="J531" s="12" t="str">
        <f>VLOOKUP(C531, Products!$A$1:$D$101, 2, FALSE)</f>
        <v>HomeSense Sweater</v>
      </c>
      <c r="K531" s="5" t="str">
        <f>VLOOKUP(C531,Products!$A$1:$D$101,3,FALSE)</f>
        <v>Clothing</v>
      </c>
      <c r="L531" s="5" t="str">
        <f>VLOOKUP(B531,Customers!$A$1:$D$201,2,FALSE)</f>
        <v>Kimberly Johnson</v>
      </c>
      <c r="M531" s="5" t="str">
        <f>VLOOKUP(B531,Customers!$A$1:$D$201,3,FALSE)</f>
        <v>North America</v>
      </c>
    </row>
    <row r="532" spans="1:13">
      <c r="A532" s="5" t="s">
        <v>1120</v>
      </c>
      <c r="B532" s="5" t="s">
        <v>116</v>
      </c>
      <c r="C532" s="5" t="s">
        <v>557</v>
      </c>
      <c r="D532" s="6">
        <v>45312.339363425926</v>
      </c>
      <c r="E532" s="5">
        <v>2</v>
      </c>
      <c r="F532" s="5">
        <v>132.63999999999999</v>
      </c>
      <c r="G532" s="5">
        <v>66.319999999999993</v>
      </c>
      <c r="H532" s="6" t="str">
        <f t="shared" si="16"/>
        <v>Jan</v>
      </c>
      <c r="I532" s="5" t="str">
        <f t="shared" si="17"/>
        <v>2024</v>
      </c>
      <c r="J532" s="12" t="str">
        <f>VLOOKUP(C532, Products!$A$1:$D$101, 2, FALSE)</f>
        <v>HomeSense Sweater</v>
      </c>
      <c r="K532" s="5" t="str">
        <f>VLOOKUP(C532,Products!$A$1:$D$101,3,FALSE)</f>
        <v>Clothing</v>
      </c>
      <c r="L532" s="5" t="str">
        <f>VLOOKUP(B532,Customers!$A$1:$D$201,2,FALSE)</f>
        <v>Albert Burke</v>
      </c>
      <c r="M532" s="5" t="str">
        <f>VLOOKUP(B532,Customers!$A$1:$D$201,3,FALSE)</f>
        <v>Europe</v>
      </c>
    </row>
    <row r="533" spans="1:13">
      <c r="A533" s="5" t="s">
        <v>1121</v>
      </c>
      <c r="B533" s="5" t="s">
        <v>76</v>
      </c>
      <c r="C533" s="5" t="s">
        <v>557</v>
      </c>
      <c r="D533" s="6">
        <v>45478.986979166657</v>
      </c>
      <c r="E533" s="5">
        <v>2</v>
      </c>
      <c r="F533" s="5">
        <v>132.63999999999999</v>
      </c>
      <c r="G533" s="5">
        <v>66.319999999999993</v>
      </c>
      <c r="H533" s="6" t="str">
        <f t="shared" si="16"/>
        <v>Jul</v>
      </c>
      <c r="I533" s="5" t="str">
        <f t="shared" si="17"/>
        <v>2024</v>
      </c>
      <c r="J533" s="12" t="str">
        <f>VLOOKUP(C533, Products!$A$1:$D$101, 2, FALSE)</f>
        <v>HomeSense Sweater</v>
      </c>
      <c r="K533" s="5" t="str">
        <f>VLOOKUP(C533,Products!$A$1:$D$101,3,FALSE)</f>
        <v>Clothing</v>
      </c>
      <c r="L533" s="5" t="str">
        <f>VLOOKUP(B533,Customers!$A$1:$D$201,2,FALSE)</f>
        <v>Tyler Holt</v>
      </c>
      <c r="M533" s="5" t="str">
        <f>VLOOKUP(B533,Customers!$A$1:$D$201,3,FALSE)</f>
        <v>North America</v>
      </c>
    </row>
    <row r="534" spans="1:13">
      <c r="A534" s="5" t="s">
        <v>1122</v>
      </c>
      <c r="B534" s="5" t="s">
        <v>226</v>
      </c>
      <c r="C534" s="5" t="s">
        <v>557</v>
      </c>
      <c r="D534" s="6">
        <v>45499.906099537038</v>
      </c>
      <c r="E534" s="5">
        <v>1</v>
      </c>
      <c r="F534" s="5">
        <v>66.319999999999993</v>
      </c>
      <c r="G534" s="5">
        <v>66.319999999999993</v>
      </c>
      <c r="H534" s="6" t="str">
        <f t="shared" si="16"/>
        <v>Jul</v>
      </c>
      <c r="I534" s="5" t="str">
        <f t="shared" si="17"/>
        <v>2024</v>
      </c>
      <c r="J534" s="12" t="str">
        <f>VLOOKUP(C534, Products!$A$1:$D$101, 2, FALSE)</f>
        <v>HomeSense Sweater</v>
      </c>
      <c r="K534" s="5" t="str">
        <f>VLOOKUP(C534,Products!$A$1:$D$101,3,FALSE)</f>
        <v>Clothing</v>
      </c>
      <c r="L534" s="5" t="str">
        <f>VLOOKUP(B534,Customers!$A$1:$D$201,2,FALSE)</f>
        <v>David Davis</v>
      </c>
      <c r="M534" s="5" t="str">
        <f>VLOOKUP(B534,Customers!$A$1:$D$201,3,FALSE)</f>
        <v>South America</v>
      </c>
    </row>
    <row r="535" spans="1:13">
      <c r="A535" s="5" t="s">
        <v>1123</v>
      </c>
      <c r="B535" s="5" t="s">
        <v>30</v>
      </c>
      <c r="C535" s="5" t="s">
        <v>557</v>
      </c>
      <c r="D535" s="6">
        <v>45380.29446759259</v>
      </c>
      <c r="E535" s="5">
        <v>3</v>
      </c>
      <c r="F535" s="5">
        <v>198.96</v>
      </c>
      <c r="G535" s="5">
        <v>66.319999999999993</v>
      </c>
      <c r="H535" s="6" t="str">
        <f t="shared" si="16"/>
        <v>Mar</v>
      </c>
      <c r="I535" s="5" t="str">
        <f t="shared" si="17"/>
        <v>2024</v>
      </c>
      <c r="J535" s="12" t="str">
        <f>VLOOKUP(C535, Products!$A$1:$D$101, 2, FALSE)</f>
        <v>HomeSense Sweater</v>
      </c>
      <c r="K535" s="5" t="str">
        <f>VLOOKUP(C535,Products!$A$1:$D$101,3,FALSE)</f>
        <v>Clothing</v>
      </c>
      <c r="L535" s="5" t="str">
        <f>VLOOKUP(B535,Customers!$A$1:$D$201,2,FALSE)</f>
        <v>Aaron Cox</v>
      </c>
      <c r="M535" s="5" t="str">
        <f>VLOOKUP(B535,Customers!$A$1:$D$201,3,FALSE)</f>
        <v>Europe</v>
      </c>
    </row>
    <row r="536" spans="1:13">
      <c r="A536" s="5" t="s">
        <v>1124</v>
      </c>
      <c r="B536" s="5" t="s">
        <v>304</v>
      </c>
      <c r="C536" s="5" t="s">
        <v>557</v>
      </c>
      <c r="D536" s="6">
        <v>45545.528090277781</v>
      </c>
      <c r="E536" s="5">
        <v>1</v>
      </c>
      <c r="F536" s="5">
        <v>66.319999999999993</v>
      </c>
      <c r="G536" s="5">
        <v>66.319999999999993</v>
      </c>
      <c r="H536" s="6" t="str">
        <f t="shared" si="16"/>
        <v>Sep</v>
      </c>
      <c r="I536" s="5" t="str">
        <f t="shared" si="17"/>
        <v>2024</v>
      </c>
      <c r="J536" s="12" t="str">
        <f>VLOOKUP(C536, Products!$A$1:$D$101, 2, FALSE)</f>
        <v>HomeSense Sweater</v>
      </c>
      <c r="K536" s="5" t="str">
        <f>VLOOKUP(C536,Products!$A$1:$D$101,3,FALSE)</f>
        <v>Clothing</v>
      </c>
      <c r="L536" s="5" t="str">
        <f>VLOOKUP(B536,Customers!$A$1:$D$201,2,FALSE)</f>
        <v>Hunter Fuller</v>
      </c>
      <c r="M536" s="5" t="str">
        <f>VLOOKUP(B536,Customers!$A$1:$D$201,3,FALSE)</f>
        <v>South America</v>
      </c>
    </row>
    <row r="537" spans="1:13">
      <c r="A537" s="5" t="s">
        <v>1125</v>
      </c>
      <c r="B537" s="5" t="s">
        <v>92</v>
      </c>
      <c r="C537" s="5" t="s">
        <v>440</v>
      </c>
      <c r="D537" s="6">
        <v>45312.945555555547</v>
      </c>
      <c r="E537" s="5">
        <v>4</v>
      </c>
      <c r="F537" s="5">
        <v>1044.8</v>
      </c>
      <c r="G537" s="5">
        <v>261.2</v>
      </c>
      <c r="H537" s="6" t="str">
        <f t="shared" si="16"/>
        <v>Jan</v>
      </c>
      <c r="I537" s="5" t="str">
        <f t="shared" si="17"/>
        <v>2024</v>
      </c>
      <c r="J537" s="12" t="str">
        <f>VLOOKUP(C537, Products!$A$1:$D$101, 2, FALSE)</f>
        <v>SoundWave Desk Lamp</v>
      </c>
      <c r="K537" s="5" t="str">
        <f>VLOOKUP(C537,Products!$A$1:$D$101,3,FALSE)</f>
        <v>Home Decor</v>
      </c>
      <c r="L537" s="5" t="str">
        <f>VLOOKUP(B537,Customers!$A$1:$D$201,2,FALSE)</f>
        <v>Lindsey Deleon</v>
      </c>
      <c r="M537" s="5" t="str">
        <f>VLOOKUP(B537,Customers!$A$1:$D$201,3,FALSE)</f>
        <v>Europe</v>
      </c>
    </row>
    <row r="538" spans="1:13">
      <c r="A538" s="5" t="s">
        <v>1126</v>
      </c>
      <c r="B538" s="5" t="s">
        <v>348</v>
      </c>
      <c r="C538" s="5" t="s">
        <v>440</v>
      </c>
      <c r="D538" s="6">
        <v>45364.253194444442</v>
      </c>
      <c r="E538" s="5">
        <v>4</v>
      </c>
      <c r="F538" s="5">
        <v>1044.8</v>
      </c>
      <c r="G538" s="5">
        <v>261.2</v>
      </c>
      <c r="H538" s="6" t="str">
        <f t="shared" si="16"/>
        <v>Mar</v>
      </c>
      <c r="I538" s="5" t="str">
        <f t="shared" si="17"/>
        <v>2024</v>
      </c>
      <c r="J538" s="12" t="str">
        <f>VLOOKUP(C538, Products!$A$1:$D$101, 2, FALSE)</f>
        <v>SoundWave Desk Lamp</v>
      </c>
      <c r="K538" s="5" t="str">
        <f>VLOOKUP(C538,Products!$A$1:$D$101,3,FALSE)</f>
        <v>Home Decor</v>
      </c>
      <c r="L538" s="5" t="str">
        <f>VLOOKUP(B538,Customers!$A$1:$D$201,2,FALSE)</f>
        <v>Jennifer Shaw</v>
      </c>
      <c r="M538" s="5" t="str">
        <f>VLOOKUP(B538,Customers!$A$1:$D$201,3,FALSE)</f>
        <v>South America</v>
      </c>
    </row>
    <row r="539" spans="1:13">
      <c r="A539" s="5" t="s">
        <v>1127</v>
      </c>
      <c r="B539" s="5" t="s">
        <v>306</v>
      </c>
      <c r="C539" s="5" t="s">
        <v>440</v>
      </c>
      <c r="D539" s="6">
        <v>45454.105069444442</v>
      </c>
      <c r="E539" s="5">
        <v>4</v>
      </c>
      <c r="F539" s="5">
        <v>1044.8</v>
      </c>
      <c r="G539" s="5">
        <v>261.2</v>
      </c>
      <c r="H539" s="6" t="str">
        <f t="shared" si="16"/>
        <v>Jun</v>
      </c>
      <c r="I539" s="5" t="str">
        <f t="shared" si="17"/>
        <v>2024</v>
      </c>
      <c r="J539" s="12" t="str">
        <f>VLOOKUP(C539, Products!$A$1:$D$101, 2, FALSE)</f>
        <v>SoundWave Desk Lamp</v>
      </c>
      <c r="K539" s="5" t="str">
        <f>VLOOKUP(C539,Products!$A$1:$D$101,3,FALSE)</f>
        <v>Home Decor</v>
      </c>
      <c r="L539" s="5" t="str">
        <f>VLOOKUP(B539,Customers!$A$1:$D$201,2,FALSE)</f>
        <v>Matthew Rogers</v>
      </c>
      <c r="M539" s="5" t="str">
        <f>VLOOKUP(B539,Customers!$A$1:$D$201,3,FALSE)</f>
        <v>South America</v>
      </c>
    </row>
    <row r="540" spans="1:13">
      <c r="A540" s="5" t="s">
        <v>1128</v>
      </c>
      <c r="B540" s="5" t="s">
        <v>332</v>
      </c>
      <c r="C540" s="5" t="s">
        <v>440</v>
      </c>
      <c r="D540" s="6">
        <v>45519.129641203697</v>
      </c>
      <c r="E540" s="5">
        <v>1</v>
      </c>
      <c r="F540" s="5">
        <v>261.2</v>
      </c>
      <c r="G540" s="5">
        <v>261.2</v>
      </c>
      <c r="H540" s="6" t="str">
        <f t="shared" si="16"/>
        <v>Aug</v>
      </c>
      <c r="I540" s="5" t="str">
        <f t="shared" si="17"/>
        <v>2024</v>
      </c>
      <c r="J540" s="12" t="str">
        <f>VLOOKUP(C540, Products!$A$1:$D$101, 2, FALSE)</f>
        <v>SoundWave Desk Lamp</v>
      </c>
      <c r="K540" s="5" t="str">
        <f>VLOOKUP(C540,Products!$A$1:$D$101,3,FALSE)</f>
        <v>Home Decor</v>
      </c>
      <c r="L540" s="5" t="str">
        <f>VLOOKUP(B540,Customers!$A$1:$D$201,2,FALSE)</f>
        <v>Jessica Warren</v>
      </c>
      <c r="M540" s="5" t="str">
        <f>VLOOKUP(B540,Customers!$A$1:$D$201,3,FALSE)</f>
        <v>Asia</v>
      </c>
    </row>
    <row r="541" spans="1:13">
      <c r="A541" s="5" t="s">
        <v>1129</v>
      </c>
      <c r="B541" s="5" t="s">
        <v>248</v>
      </c>
      <c r="C541" s="5" t="s">
        <v>440</v>
      </c>
      <c r="D541" s="6">
        <v>45652.898692129631</v>
      </c>
      <c r="E541" s="5">
        <v>1</v>
      </c>
      <c r="F541" s="5">
        <v>261.2</v>
      </c>
      <c r="G541" s="5">
        <v>261.2</v>
      </c>
      <c r="H541" s="6" t="str">
        <f t="shared" si="16"/>
        <v>Dec</v>
      </c>
      <c r="I541" s="5" t="str">
        <f t="shared" si="17"/>
        <v>2024</v>
      </c>
      <c r="J541" s="12" t="str">
        <f>VLOOKUP(C541, Products!$A$1:$D$101, 2, FALSE)</f>
        <v>SoundWave Desk Lamp</v>
      </c>
      <c r="K541" s="5" t="str">
        <f>VLOOKUP(C541,Products!$A$1:$D$101,3,FALSE)</f>
        <v>Home Decor</v>
      </c>
      <c r="L541" s="5" t="str">
        <f>VLOOKUP(B541,Customers!$A$1:$D$201,2,FALSE)</f>
        <v>David Armstrong</v>
      </c>
      <c r="M541" s="5" t="str">
        <f>VLOOKUP(B541,Customers!$A$1:$D$201,3,FALSE)</f>
        <v>Europe</v>
      </c>
    </row>
    <row r="542" spans="1:13">
      <c r="A542" s="5" t="s">
        <v>1130</v>
      </c>
      <c r="B542" s="5" t="s">
        <v>278</v>
      </c>
      <c r="C542" s="5" t="s">
        <v>440</v>
      </c>
      <c r="D542" s="6">
        <v>45558.281018518523</v>
      </c>
      <c r="E542" s="5">
        <v>3</v>
      </c>
      <c r="F542" s="5">
        <v>783.6</v>
      </c>
      <c r="G542" s="5">
        <v>261.2</v>
      </c>
      <c r="H542" s="6" t="str">
        <f t="shared" si="16"/>
        <v>Sep</v>
      </c>
      <c r="I542" s="5" t="str">
        <f t="shared" si="17"/>
        <v>2024</v>
      </c>
      <c r="J542" s="12" t="str">
        <f>VLOOKUP(C542, Products!$A$1:$D$101, 2, FALSE)</f>
        <v>SoundWave Desk Lamp</v>
      </c>
      <c r="K542" s="5" t="str">
        <f>VLOOKUP(C542,Products!$A$1:$D$101,3,FALSE)</f>
        <v>Home Decor</v>
      </c>
      <c r="L542" s="5" t="str">
        <f>VLOOKUP(B542,Customers!$A$1:$D$201,2,FALSE)</f>
        <v>Theresa Gonzalez</v>
      </c>
      <c r="M542" s="5" t="str">
        <f>VLOOKUP(B542,Customers!$A$1:$D$201,3,FALSE)</f>
        <v>Asia</v>
      </c>
    </row>
    <row r="543" spans="1:13">
      <c r="A543" s="5" t="s">
        <v>1131</v>
      </c>
      <c r="B543" s="5" t="s">
        <v>226</v>
      </c>
      <c r="C543" s="5" t="s">
        <v>440</v>
      </c>
      <c r="D543" s="6">
        <v>45560.076539351852</v>
      </c>
      <c r="E543" s="5">
        <v>2</v>
      </c>
      <c r="F543" s="5">
        <v>522.4</v>
      </c>
      <c r="G543" s="5">
        <v>261.2</v>
      </c>
      <c r="H543" s="6" t="str">
        <f t="shared" si="16"/>
        <v>Sep</v>
      </c>
      <c r="I543" s="5" t="str">
        <f t="shared" si="17"/>
        <v>2024</v>
      </c>
      <c r="J543" s="12" t="str">
        <f>VLOOKUP(C543, Products!$A$1:$D$101, 2, FALSE)</f>
        <v>SoundWave Desk Lamp</v>
      </c>
      <c r="K543" s="5" t="str">
        <f>VLOOKUP(C543,Products!$A$1:$D$101,3,FALSE)</f>
        <v>Home Decor</v>
      </c>
      <c r="L543" s="5" t="str">
        <f>VLOOKUP(B543,Customers!$A$1:$D$201,2,FALSE)</f>
        <v>David Davis</v>
      </c>
      <c r="M543" s="5" t="str">
        <f>VLOOKUP(B543,Customers!$A$1:$D$201,3,FALSE)</f>
        <v>South America</v>
      </c>
    </row>
    <row r="544" spans="1:13">
      <c r="A544" s="5" t="s">
        <v>1132</v>
      </c>
      <c r="B544" s="5" t="s">
        <v>88</v>
      </c>
      <c r="C544" s="5" t="s">
        <v>440</v>
      </c>
      <c r="D544" s="6">
        <v>45543.605729166673</v>
      </c>
      <c r="E544" s="5">
        <v>4</v>
      </c>
      <c r="F544" s="5">
        <v>1044.8</v>
      </c>
      <c r="G544" s="5">
        <v>261.2</v>
      </c>
      <c r="H544" s="6" t="str">
        <f t="shared" si="16"/>
        <v>Sep</v>
      </c>
      <c r="I544" s="5" t="str">
        <f t="shared" si="17"/>
        <v>2024</v>
      </c>
      <c r="J544" s="12" t="str">
        <f>VLOOKUP(C544, Products!$A$1:$D$101, 2, FALSE)</f>
        <v>SoundWave Desk Lamp</v>
      </c>
      <c r="K544" s="5" t="str">
        <f>VLOOKUP(C544,Products!$A$1:$D$101,3,FALSE)</f>
        <v>Home Decor</v>
      </c>
      <c r="L544" s="5" t="str">
        <f>VLOOKUP(B544,Customers!$A$1:$D$201,2,FALSE)</f>
        <v>Angela Harris</v>
      </c>
      <c r="M544" s="5" t="str">
        <f>VLOOKUP(B544,Customers!$A$1:$D$201,3,FALSE)</f>
        <v>South America</v>
      </c>
    </row>
    <row r="545" spans="1:13">
      <c r="A545" s="5" t="s">
        <v>1133</v>
      </c>
      <c r="B545" s="5" t="s">
        <v>282</v>
      </c>
      <c r="C545" s="5" t="s">
        <v>440</v>
      </c>
      <c r="D545" s="6">
        <v>45307.663946759261</v>
      </c>
      <c r="E545" s="5">
        <v>4</v>
      </c>
      <c r="F545" s="5">
        <v>1044.8</v>
      </c>
      <c r="G545" s="5">
        <v>261.2</v>
      </c>
      <c r="H545" s="6" t="str">
        <f t="shared" si="16"/>
        <v>Jan</v>
      </c>
      <c r="I545" s="5" t="str">
        <f t="shared" si="17"/>
        <v>2024</v>
      </c>
      <c r="J545" s="12" t="str">
        <f>VLOOKUP(C545, Products!$A$1:$D$101, 2, FALSE)</f>
        <v>SoundWave Desk Lamp</v>
      </c>
      <c r="K545" s="5" t="str">
        <f>VLOOKUP(C545,Products!$A$1:$D$101,3,FALSE)</f>
        <v>Home Decor</v>
      </c>
      <c r="L545" s="5" t="str">
        <f>VLOOKUP(B545,Customers!$A$1:$D$201,2,FALSE)</f>
        <v>Kristen Holder</v>
      </c>
      <c r="M545" s="5" t="str">
        <f>VLOOKUP(B545,Customers!$A$1:$D$201,3,FALSE)</f>
        <v>Asia</v>
      </c>
    </row>
    <row r="546" spans="1:13">
      <c r="A546" s="5" t="s">
        <v>1134</v>
      </c>
      <c r="B546" s="5" t="s">
        <v>58</v>
      </c>
      <c r="C546" s="5" t="s">
        <v>440</v>
      </c>
      <c r="D546" s="6">
        <v>45462.744745370372</v>
      </c>
      <c r="E546" s="5">
        <v>2</v>
      </c>
      <c r="F546" s="5">
        <v>522.4</v>
      </c>
      <c r="G546" s="5">
        <v>261.2</v>
      </c>
      <c r="H546" s="6" t="str">
        <f t="shared" si="16"/>
        <v>Jun</v>
      </c>
      <c r="I546" s="5" t="str">
        <f t="shared" si="17"/>
        <v>2024</v>
      </c>
      <c r="J546" s="12" t="str">
        <f>VLOOKUP(C546, Products!$A$1:$D$101, 2, FALSE)</f>
        <v>SoundWave Desk Lamp</v>
      </c>
      <c r="K546" s="5" t="str">
        <f>VLOOKUP(C546,Products!$A$1:$D$101,3,FALSE)</f>
        <v>Home Decor</v>
      </c>
      <c r="L546" s="5" t="str">
        <f>VLOOKUP(B546,Customers!$A$1:$D$201,2,FALSE)</f>
        <v>Michele Cooley</v>
      </c>
      <c r="M546" s="5" t="str">
        <f>VLOOKUP(B546,Customers!$A$1:$D$201,3,FALSE)</f>
        <v>North America</v>
      </c>
    </row>
    <row r="547" spans="1:13">
      <c r="A547" s="5" t="s">
        <v>1135</v>
      </c>
      <c r="B547" s="5" t="s">
        <v>44</v>
      </c>
      <c r="C547" s="5" t="s">
        <v>580</v>
      </c>
      <c r="D547" s="6">
        <v>45382.812152777777</v>
      </c>
      <c r="E547" s="5">
        <v>2</v>
      </c>
      <c r="F547" s="5">
        <v>614.94000000000005</v>
      </c>
      <c r="G547" s="5">
        <v>307.47000000000003</v>
      </c>
      <c r="H547" s="6" t="str">
        <f t="shared" si="16"/>
        <v>Mar</v>
      </c>
      <c r="I547" s="5" t="str">
        <f t="shared" si="17"/>
        <v>2024</v>
      </c>
      <c r="J547" s="12" t="str">
        <f>VLOOKUP(C547, Products!$A$1:$D$101, 2, FALSE)</f>
        <v>SoundWave Headphones</v>
      </c>
      <c r="K547" s="5" t="str">
        <f>VLOOKUP(C547,Products!$A$1:$D$101,3,FALSE)</f>
        <v>Electronics</v>
      </c>
      <c r="L547" s="5" t="str">
        <f>VLOOKUP(B547,Customers!$A$1:$D$201,2,FALSE)</f>
        <v>Jennifer King</v>
      </c>
      <c r="M547" s="5" t="str">
        <f>VLOOKUP(B547,Customers!$A$1:$D$201,3,FALSE)</f>
        <v>Europe</v>
      </c>
    </row>
    <row r="548" spans="1:13">
      <c r="A548" s="5" t="s">
        <v>1136</v>
      </c>
      <c r="B548" s="5" t="s">
        <v>8</v>
      </c>
      <c r="C548" s="5" t="s">
        <v>580</v>
      </c>
      <c r="D548" s="6">
        <v>45390.000694444447</v>
      </c>
      <c r="E548" s="5">
        <v>2</v>
      </c>
      <c r="F548" s="5">
        <v>614.94000000000005</v>
      </c>
      <c r="G548" s="5">
        <v>307.47000000000003</v>
      </c>
      <c r="H548" s="6" t="str">
        <f t="shared" si="16"/>
        <v>Apr</v>
      </c>
      <c r="I548" s="5" t="str">
        <f t="shared" si="17"/>
        <v>2024</v>
      </c>
      <c r="J548" s="12" t="str">
        <f>VLOOKUP(C548, Products!$A$1:$D$101, 2, FALSE)</f>
        <v>SoundWave Headphones</v>
      </c>
      <c r="K548" s="5" t="str">
        <f>VLOOKUP(C548,Products!$A$1:$D$101,3,FALSE)</f>
        <v>Electronics</v>
      </c>
      <c r="L548" s="5" t="str">
        <f>VLOOKUP(B548,Customers!$A$1:$D$201,2,FALSE)</f>
        <v>Lawrence Carroll</v>
      </c>
      <c r="M548" s="5" t="str">
        <f>VLOOKUP(B548,Customers!$A$1:$D$201,3,FALSE)</f>
        <v>South America</v>
      </c>
    </row>
    <row r="549" spans="1:13">
      <c r="A549" s="5" t="s">
        <v>1137</v>
      </c>
      <c r="B549" s="5" t="s">
        <v>338</v>
      </c>
      <c r="C549" s="5" t="s">
        <v>580</v>
      </c>
      <c r="D549" s="6">
        <v>45376.320185185177</v>
      </c>
      <c r="E549" s="5">
        <v>2</v>
      </c>
      <c r="F549" s="5">
        <v>614.94000000000005</v>
      </c>
      <c r="G549" s="5">
        <v>307.47000000000003</v>
      </c>
      <c r="H549" s="6" t="str">
        <f t="shared" si="16"/>
        <v>Mar</v>
      </c>
      <c r="I549" s="5" t="str">
        <f t="shared" si="17"/>
        <v>2024</v>
      </c>
      <c r="J549" s="12" t="str">
        <f>VLOOKUP(C549, Products!$A$1:$D$101, 2, FALSE)</f>
        <v>SoundWave Headphones</v>
      </c>
      <c r="K549" s="5" t="str">
        <f>VLOOKUP(C549,Products!$A$1:$D$101,3,FALSE)</f>
        <v>Electronics</v>
      </c>
      <c r="L549" s="5" t="str">
        <f>VLOOKUP(B549,Customers!$A$1:$D$201,2,FALSE)</f>
        <v>Morgan Perez</v>
      </c>
      <c r="M549" s="5" t="str">
        <f>VLOOKUP(B549,Customers!$A$1:$D$201,3,FALSE)</f>
        <v>Europe</v>
      </c>
    </row>
    <row r="550" spans="1:13">
      <c r="A550" s="5" t="s">
        <v>1138</v>
      </c>
      <c r="B550" s="5" t="s">
        <v>128</v>
      </c>
      <c r="C550" s="5" t="s">
        <v>580</v>
      </c>
      <c r="D550" s="6">
        <v>45544.821099537039</v>
      </c>
      <c r="E550" s="5">
        <v>1</v>
      </c>
      <c r="F550" s="5">
        <v>307.47000000000003</v>
      </c>
      <c r="G550" s="5">
        <v>307.47000000000003</v>
      </c>
      <c r="H550" s="6" t="str">
        <f t="shared" si="16"/>
        <v>Sep</v>
      </c>
      <c r="I550" s="5" t="str">
        <f t="shared" si="17"/>
        <v>2024</v>
      </c>
      <c r="J550" s="12" t="str">
        <f>VLOOKUP(C550, Products!$A$1:$D$101, 2, FALSE)</f>
        <v>SoundWave Headphones</v>
      </c>
      <c r="K550" s="5" t="str">
        <f>VLOOKUP(C550,Products!$A$1:$D$101,3,FALSE)</f>
        <v>Electronics</v>
      </c>
      <c r="L550" s="5" t="str">
        <f>VLOOKUP(B550,Customers!$A$1:$D$201,2,FALSE)</f>
        <v>Mrs. Kimberly Wright</v>
      </c>
      <c r="M550" s="5" t="str">
        <f>VLOOKUP(B550,Customers!$A$1:$D$201,3,FALSE)</f>
        <v>North America</v>
      </c>
    </row>
    <row r="551" spans="1:13">
      <c r="A551" s="5" t="s">
        <v>1139</v>
      </c>
      <c r="B551" s="5" t="s">
        <v>50</v>
      </c>
      <c r="C551" s="5" t="s">
        <v>580</v>
      </c>
      <c r="D551" s="6">
        <v>45321.039918981478</v>
      </c>
      <c r="E551" s="5">
        <v>3</v>
      </c>
      <c r="F551" s="5">
        <v>922.41</v>
      </c>
      <c r="G551" s="5">
        <v>307.47000000000003</v>
      </c>
      <c r="H551" s="6" t="str">
        <f t="shared" si="16"/>
        <v>Jan</v>
      </c>
      <c r="I551" s="5" t="str">
        <f t="shared" si="17"/>
        <v>2024</v>
      </c>
      <c r="J551" s="12" t="str">
        <f>VLOOKUP(C551, Products!$A$1:$D$101, 2, FALSE)</f>
        <v>SoundWave Headphones</v>
      </c>
      <c r="K551" s="5" t="str">
        <f>VLOOKUP(C551,Products!$A$1:$D$101,3,FALSE)</f>
        <v>Electronics</v>
      </c>
      <c r="L551" s="5" t="str">
        <f>VLOOKUP(B551,Customers!$A$1:$D$201,2,FALSE)</f>
        <v>Mr. Manuel Conway</v>
      </c>
      <c r="M551" s="5" t="str">
        <f>VLOOKUP(B551,Customers!$A$1:$D$201,3,FALSE)</f>
        <v>North America</v>
      </c>
    </row>
    <row r="552" spans="1:13">
      <c r="A552" s="5" t="s">
        <v>1140</v>
      </c>
      <c r="B552" s="5" t="s">
        <v>100</v>
      </c>
      <c r="C552" s="5" t="s">
        <v>580</v>
      </c>
      <c r="D552" s="6">
        <v>45367.17255787037</v>
      </c>
      <c r="E552" s="5">
        <v>3</v>
      </c>
      <c r="F552" s="5">
        <v>922.41</v>
      </c>
      <c r="G552" s="5">
        <v>307.47000000000003</v>
      </c>
      <c r="H552" s="6" t="str">
        <f t="shared" si="16"/>
        <v>Mar</v>
      </c>
      <c r="I552" s="5" t="str">
        <f t="shared" si="17"/>
        <v>2024</v>
      </c>
      <c r="J552" s="12" t="str">
        <f>VLOOKUP(C552, Products!$A$1:$D$101, 2, FALSE)</f>
        <v>SoundWave Headphones</v>
      </c>
      <c r="K552" s="5" t="str">
        <f>VLOOKUP(C552,Products!$A$1:$D$101,3,FALSE)</f>
        <v>Electronics</v>
      </c>
      <c r="L552" s="5" t="str">
        <f>VLOOKUP(B552,Customers!$A$1:$D$201,2,FALSE)</f>
        <v>Michael Williams</v>
      </c>
      <c r="M552" s="5" t="str">
        <f>VLOOKUP(B552,Customers!$A$1:$D$201,3,FALSE)</f>
        <v>Asia</v>
      </c>
    </row>
    <row r="553" spans="1:13">
      <c r="A553" s="5" t="s">
        <v>1141</v>
      </c>
      <c r="B553" s="5" t="s">
        <v>52</v>
      </c>
      <c r="C553" s="5" t="s">
        <v>580</v>
      </c>
      <c r="D553" s="6">
        <v>45577.14303240741</v>
      </c>
      <c r="E553" s="5">
        <v>2</v>
      </c>
      <c r="F553" s="5">
        <v>614.94000000000005</v>
      </c>
      <c r="G553" s="5">
        <v>307.47000000000003</v>
      </c>
      <c r="H553" s="6" t="str">
        <f t="shared" si="16"/>
        <v>Oct</v>
      </c>
      <c r="I553" s="5" t="str">
        <f t="shared" si="17"/>
        <v>2024</v>
      </c>
      <c r="J553" s="12" t="str">
        <f>VLOOKUP(C553, Products!$A$1:$D$101, 2, FALSE)</f>
        <v>SoundWave Headphones</v>
      </c>
      <c r="K553" s="5" t="str">
        <f>VLOOKUP(C553,Products!$A$1:$D$101,3,FALSE)</f>
        <v>Electronics</v>
      </c>
      <c r="L553" s="5" t="str">
        <f>VLOOKUP(B553,Customers!$A$1:$D$201,2,FALSE)</f>
        <v>Robert Blanchard</v>
      </c>
      <c r="M553" s="5" t="str">
        <f>VLOOKUP(B553,Customers!$A$1:$D$201,3,FALSE)</f>
        <v>Asia</v>
      </c>
    </row>
    <row r="554" spans="1:13">
      <c r="A554" s="5" t="s">
        <v>1142</v>
      </c>
      <c r="B554" s="5" t="s">
        <v>22</v>
      </c>
      <c r="C554" s="5" t="s">
        <v>580</v>
      </c>
      <c r="D554" s="6">
        <v>45529.337314814817</v>
      </c>
      <c r="E554" s="5">
        <v>3</v>
      </c>
      <c r="F554" s="5">
        <v>922.41</v>
      </c>
      <c r="G554" s="5">
        <v>307.47000000000003</v>
      </c>
      <c r="H554" s="6" t="str">
        <f t="shared" si="16"/>
        <v>Aug</v>
      </c>
      <c r="I554" s="5" t="str">
        <f t="shared" si="17"/>
        <v>2024</v>
      </c>
      <c r="J554" s="12" t="str">
        <f>VLOOKUP(C554, Products!$A$1:$D$101, 2, FALSE)</f>
        <v>SoundWave Headphones</v>
      </c>
      <c r="K554" s="5" t="str">
        <f>VLOOKUP(C554,Products!$A$1:$D$101,3,FALSE)</f>
        <v>Electronics</v>
      </c>
      <c r="L554" s="5" t="str">
        <f>VLOOKUP(B554,Customers!$A$1:$D$201,2,FALSE)</f>
        <v>Paul Graves</v>
      </c>
      <c r="M554" s="5" t="str">
        <f>VLOOKUP(B554,Customers!$A$1:$D$201,3,FALSE)</f>
        <v>Asia</v>
      </c>
    </row>
    <row r="555" spans="1:13">
      <c r="A555" s="5" t="s">
        <v>1143</v>
      </c>
      <c r="B555" s="5" t="s">
        <v>98</v>
      </c>
      <c r="C555" s="5" t="s">
        <v>580</v>
      </c>
      <c r="D555" s="6">
        <v>45470.502268518518</v>
      </c>
      <c r="E555" s="5">
        <v>1</v>
      </c>
      <c r="F555" s="5">
        <v>307.47000000000003</v>
      </c>
      <c r="G555" s="5">
        <v>307.47000000000003</v>
      </c>
      <c r="H555" s="6" t="str">
        <f t="shared" si="16"/>
        <v>Jun</v>
      </c>
      <c r="I555" s="5" t="str">
        <f t="shared" si="17"/>
        <v>2024</v>
      </c>
      <c r="J555" s="12" t="str">
        <f>VLOOKUP(C555, Products!$A$1:$D$101, 2, FALSE)</f>
        <v>SoundWave Headphones</v>
      </c>
      <c r="K555" s="5" t="str">
        <f>VLOOKUP(C555,Products!$A$1:$D$101,3,FALSE)</f>
        <v>Electronics</v>
      </c>
      <c r="L555" s="5" t="str">
        <f>VLOOKUP(B555,Customers!$A$1:$D$201,2,FALSE)</f>
        <v>Kenneth Alexander</v>
      </c>
      <c r="M555" s="5" t="str">
        <f>VLOOKUP(B555,Customers!$A$1:$D$201,3,FALSE)</f>
        <v>Europe</v>
      </c>
    </row>
    <row r="556" spans="1:13">
      <c r="A556" s="5" t="s">
        <v>1144</v>
      </c>
      <c r="B556" s="5" t="s">
        <v>244</v>
      </c>
      <c r="C556" s="5" t="s">
        <v>580</v>
      </c>
      <c r="D556" s="6">
        <v>45495.982152777768</v>
      </c>
      <c r="E556" s="5">
        <v>3</v>
      </c>
      <c r="F556" s="5">
        <v>922.41</v>
      </c>
      <c r="G556" s="5">
        <v>307.47000000000003</v>
      </c>
      <c r="H556" s="6" t="str">
        <f t="shared" si="16"/>
        <v>Jul</v>
      </c>
      <c r="I556" s="5" t="str">
        <f t="shared" si="17"/>
        <v>2024</v>
      </c>
      <c r="J556" s="12" t="str">
        <f>VLOOKUP(C556, Products!$A$1:$D$101, 2, FALSE)</f>
        <v>SoundWave Headphones</v>
      </c>
      <c r="K556" s="5" t="str">
        <f>VLOOKUP(C556,Products!$A$1:$D$101,3,FALSE)</f>
        <v>Electronics</v>
      </c>
      <c r="L556" s="5" t="str">
        <f>VLOOKUP(B556,Customers!$A$1:$D$201,2,FALSE)</f>
        <v>Jeffrey Mcmahon</v>
      </c>
      <c r="M556" s="5" t="str">
        <f>VLOOKUP(B556,Customers!$A$1:$D$201,3,FALSE)</f>
        <v>North America</v>
      </c>
    </row>
    <row r="557" spans="1:13">
      <c r="A557" s="5" t="s">
        <v>1145</v>
      </c>
      <c r="B557" s="5" t="s">
        <v>218</v>
      </c>
      <c r="C557" s="5" t="s">
        <v>580</v>
      </c>
      <c r="D557" s="6">
        <v>45600.309687499997</v>
      </c>
      <c r="E557" s="5">
        <v>4</v>
      </c>
      <c r="F557" s="5">
        <v>1229.8800000000001</v>
      </c>
      <c r="G557" s="5">
        <v>307.47000000000003</v>
      </c>
      <c r="H557" s="6" t="str">
        <f t="shared" si="16"/>
        <v>Nov</v>
      </c>
      <c r="I557" s="5" t="str">
        <f t="shared" si="17"/>
        <v>2024</v>
      </c>
      <c r="J557" s="12" t="str">
        <f>VLOOKUP(C557, Products!$A$1:$D$101, 2, FALSE)</f>
        <v>SoundWave Headphones</v>
      </c>
      <c r="K557" s="5" t="str">
        <f>VLOOKUP(C557,Products!$A$1:$D$101,3,FALSE)</f>
        <v>Electronics</v>
      </c>
      <c r="L557" s="5" t="str">
        <f>VLOOKUP(B557,Customers!$A$1:$D$201,2,FALSE)</f>
        <v>Laura Bennett</v>
      </c>
      <c r="M557" s="5" t="str">
        <f>VLOOKUP(B557,Customers!$A$1:$D$201,3,FALSE)</f>
        <v>South America</v>
      </c>
    </row>
    <row r="558" spans="1:13">
      <c r="A558" s="5" t="s">
        <v>1146</v>
      </c>
      <c r="B558" s="5" t="s">
        <v>248</v>
      </c>
      <c r="C558" s="5" t="s">
        <v>580</v>
      </c>
      <c r="D558" s="6">
        <v>45578.677268518521</v>
      </c>
      <c r="E558" s="5">
        <v>1</v>
      </c>
      <c r="F558" s="5">
        <v>307.47000000000003</v>
      </c>
      <c r="G558" s="5">
        <v>307.47000000000003</v>
      </c>
      <c r="H558" s="6" t="str">
        <f t="shared" si="16"/>
        <v>Oct</v>
      </c>
      <c r="I558" s="5" t="str">
        <f t="shared" si="17"/>
        <v>2024</v>
      </c>
      <c r="J558" s="12" t="str">
        <f>VLOOKUP(C558, Products!$A$1:$D$101, 2, FALSE)</f>
        <v>SoundWave Headphones</v>
      </c>
      <c r="K558" s="5" t="str">
        <f>VLOOKUP(C558,Products!$A$1:$D$101,3,FALSE)</f>
        <v>Electronics</v>
      </c>
      <c r="L558" s="5" t="str">
        <f>VLOOKUP(B558,Customers!$A$1:$D$201,2,FALSE)</f>
        <v>David Armstrong</v>
      </c>
      <c r="M558" s="5" t="str">
        <f>VLOOKUP(B558,Customers!$A$1:$D$201,3,FALSE)</f>
        <v>Europe</v>
      </c>
    </row>
    <row r="559" spans="1:13">
      <c r="A559" s="5" t="s">
        <v>1147</v>
      </c>
      <c r="B559" s="5" t="s">
        <v>62</v>
      </c>
      <c r="C559" s="5" t="s">
        <v>580</v>
      </c>
      <c r="D559" s="6">
        <v>45574.5784375</v>
      </c>
      <c r="E559" s="5">
        <v>4</v>
      </c>
      <c r="F559" s="5">
        <v>1229.8800000000001</v>
      </c>
      <c r="G559" s="5">
        <v>307.47000000000003</v>
      </c>
      <c r="H559" s="6" t="str">
        <f t="shared" si="16"/>
        <v>Oct</v>
      </c>
      <c r="I559" s="5" t="str">
        <f t="shared" si="17"/>
        <v>2024</v>
      </c>
      <c r="J559" s="12" t="str">
        <f>VLOOKUP(C559, Products!$A$1:$D$101, 2, FALSE)</f>
        <v>SoundWave Headphones</v>
      </c>
      <c r="K559" s="5" t="str">
        <f>VLOOKUP(C559,Products!$A$1:$D$101,3,FALSE)</f>
        <v>Electronics</v>
      </c>
      <c r="L559" s="5" t="str">
        <f>VLOOKUP(B559,Customers!$A$1:$D$201,2,FALSE)</f>
        <v>Sara Miller</v>
      </c>
      <c r="M559" s="5" t="str">
        <f>VLOOKUP(B559,Customers!$A$1:$D$201,3,FALSE)</f>
        <v>North America</v>
      </c>
    </row>
    <row r="560" spans="1:13">
      <c r="A560" s="5" t="s">
        <v>1148</v>
      </c>
      <c r="B560" s="5" t="s">
        <v>332</v>
      </c>
      <c r="C560" s="5" t="s">
        <v>580</v>
      </c>
      <c r="D560" s="6">
        <v>45432.262303240743</v>
      </c>
      <c r="E560" s="5">
        <v>1</v>
      </c>
      <c r="F560" s="5">
        <v>307.47000000000003</v>
      </c>
      <c r="G560" s="5">
        <v>307.47000000000003</v>
      </c>
      <c r="H560" s="6" t="str">
        <f t="shared" si="16"/>
        <v>May</v>
      </c>
      <c r="I560" s="5" t="str">
        <f t="shared" si="17"/>
        <v>2024</v>
      </c>
      <c r="J560" s="12" t="str">
        <f>VLOOKUP(C560, Products!$A$1:$D$101, 2, FALSE)</f>
        <v>SoundWave Headphones</v>
      </c>
      <c r="K560" s="5" t="str">
        <f>VLOOKUP(C560,Products!$A$1:$D$101,3,FALSE)</f>
        <v>Electronics</v>
      </c>
      <c r="L560" s="5" t="str">
        <f>VLOOKUP(B560,Customers!$A$1:$D$201,2,FALSE)</f>
        <v>Jessica Warren</v>
      </c>
      <c r="M560" s="5" t="str">
        <f>VLOOKUP(B560,Customers!$A$1:$D$201,3,FALSE)</f>
        <v>Asia</v>
      </c>
    </row>
    <row r="561" spans="1:13">
      <c r="A561" s="5" t="s">
        <v>1149</v>
      </c>
      <c r="B561" s="5" t="s">
        <v>160</v>
      </c>
      <c r="C561" s="5" t="s">
        <v>580</v>
      </c>
      <c r="D561" s="6">
        <v>45573.897210648152</v>
      </c>
      <c r="E561" s="5">
        <v>2</v>
      </c>
      <c r="F561" s="5">
        <v>614.94000000000005</v>
      </c>
      <c r="G561" s="5">
        <v>307.47000000000003</v>
      </c>
      <c r="H561" s="6" t="str">
        <f t="shared" si="16"/>
        <v>Oct</v>
      </c>
      <c r="I561" s="5" t="str">
        <f t="shared" si="17"/>
        <v>2024</v>
      </c>
      <c r="J561" s="12" t="str">
        <f>VLOOKUP(C561, Products!$A$1:$D$101, 2, FALSE)</f>
        <v>SoundWave Headphones</v>
      </c>
      <c r="K561" s="5" t="str">
        <f>VLOOKUP(C561,Products!$A$1:$D$101,3,FALSE)</f>
        <v>Electronics</v>
      </c>
      <c r="L561" s="5" t="str">
        <f>VLOOKUP(B561,Customers!$A$1:$D$201,2,FALSE)</f>
        <v>Misty Higgins</v>
      </c>
      <c r="M561" s="5" t="str">
        <f>VLOOKUP(B561,Customers!$A$1:$D$201,3,FALSE)</f>
        <v>Europe</v>
      </c>
    </row>
    <row r="562" spans="1:13">
      <c r="A562" s="5" t="s">
        <v>1150</v>
      </c>
      <c r="B562" s="5" t="s">
        <v>112</v>
      </c>
      <c r="C562" s="5" t="s">
        <v>452</v>
      </c>
      <c r="D562" s="6">
        <v>45637.573958333327</v>
      </c>
      <c r="E562" s="5">
        <v>4</v>
      </c>
      <c r="F562" s="5">
        <v>1879.08</v>
      </c>
      <c r="G562" s="5">
        <v>469.77</v>
      </c>
      <c r="H562" s="6" t="str">
        <f t="shared" si="16"/>
        <v>Dec</v>
      </c>
      <c r="I562" s="5" t="str">
        <f t="shared" si="17"/>
        <v>2024</v>
      </c>
      <c r="J562" s="12" t="str">
        <f>VLOOKUP(C562, Products!$A$1:$D$101, 2, FALSE)</f>
        <v>ActiveWear Textbook</v>
      </c>
      <c r="K562" s="5" t="str">
        <f>VLOOKUP(C562,Products!$A$1:$D$101,3,FALSE)</f>
        <v>Books</v>
      </c>
      <c r="L562" s="5" t="str">
        <f>VLOOKUP(B562,Customers!$A$1:$D$201,2,FALSE)</f>
        <v>Nicholas Ellis</v>
      </c>
      <c r="M562" s="5" t="str">
        <f>VLOOKUP(B562,Customers!$A$1:$D$201,3,FALSE)</f>
        <v>Europe</v>
      </c>
    </row>
    <row r="563" spans="1:13">
      <c r="A563" s="5" t="s">
        <v>1151</v>
      </c>
      <c r="B563" s="5" t="s">
        <v>156</v>
      </c>
      <c r="C563" s="5" t="s">
        <v>452</v>
      </c>
      <c r="D563" s="6">
        <v>45362.633912037039</v>
      </c>
      <c r="E563" s="5">
        <v>2</v>
      </c>
      <c r="F563" s="5">
        <v>939.54</v>
      </c>
      <c r="G563" s="5">
        <v>469.77</v>
      </c>
      <c r="H563" s="6" t="str">
        <f t="shared" si="16"/>
        <v>Mar</v>
      </c>
      <c r="I563" s="5" t="str">
        <f t="shared" si="17"/>
        <v>2024</v>
      </c>
      <c r="J563" s="12" t="str">
        <f>VLOOKUP(C563, Products!$A$1:$D$101, 2, FALSE)</f>
        <v>ActiveWear Textbook</v>
      </c>
      <c r="K563" s="5" t="str">
        <f>VLOOKUP(C563,Products!$A$1:$D$101,3,FALSE)</f>
        <v>Books</v>
      </c>
      <c r="L563" s="5" t="str">
        <f>VLOOKUP(B563,Customers!$A$1:$D$201,2,FALSE)</f>
        <v>Heidi Johnson</v>
      </c>
      <c r="M563" s="5" t="str">
        <f>VLOOKUP(B563,Customers!$A$1:$D$201,3,FALSE)</f>
        <v>Europe</v>
      </c>
    </row>
    <row r="564" spans="1:13">
      <c r="A564" s="5" t="s">
        <v>1152</v>
      </c>
      <c r="B564" s="5" t="s">
        <v>352</v>
      </c>
      <c r="C564" s="5" t="s">
        <v>452</v>
      </c>
      <c r="D564" s="6">
        <v>45479.995416666658</v>
      </c>
      <c r="E564" s="5">
        <v>4</v>
      </c>
      <c r="F564" s="5">
        <v>1879.08</v>
      </c>
      <c r="G564" s="5">
        <v>469.77</v>
      </c>
      <c r="H564" s="6" t="str">
        <f t="shared" si="16"/>
        <v>Jul</v>
      </c>
      <c r="I564" s="5" t="str">
        <f t="shared" si="17"/>
        <v>2024</v>
      </c>
      <c r="J564" s="12" t="str">
        <f>VLOOKUP(C564, Products!$A$1:$D$101, 2, FALSE)</f>
        <v>ActiveWear Textbook</v>
      </c>
      <c r="K564" s="5" t="str">
        <f>VLOOKUP(C564,Products!$A$1:$D$101,3,FALSE)</f>
        <v>Books</v>
      </c>
      <c r="L564" s="5" t="str">
        <f>VLOOKUP(B564,Customers!$A$1:$D$201,2,FALSE)</f>
        <v>Michael Cowan</v>
      </c>
      <c r="M564" s="5" t="str">
        <f>VLOOKUP(B564,Customers!$A$1:$D$201,3,FALSE)</f>
        <v>South America</v>
      </c>
    </row>
    <row r="565" spans="1:13">
      <c r="A565" s="5" t="s">
        <v>1153</v>
      </c>
      <c r="B565" s="5" t="s">
        <v>218</v>
      </c>
      <c r="C565" s="5" t="s">
        <v>452</v>
      </c>
      <c r="D565" s="6">
        <v>45515.292928240742</v>
      </c>
      <c r="E565" s="5">
        <v>1</v>
      </c>
      <c r="F565" s="5">
        <v>469.77</v>
      </c>
      <c r="G565" s="5">
        <v>469.77</v>
      </c>
      <c r="H565" s="6" t="str">
        <f t="shared" si="16"/>
        <v>Aug</v>
      </c>
      <c r="I565" s="5" t="str">
        <f t="shared" si="17"/>
        <v>2024</v>
      </c>
      <c r="J565" s="12" t="str">
        <f>VLOOKUP(C565, Products!$A$1:$D$101, 2, FALSE)</f>
        <v>ActiveWear Textbook</v>
      </c>
      <c r="K565" s="5" t="str">
        <f>VLOOKUP(C565,Products!$A$1:$D$101,3,FALSE)</f>
        <v>Books</v>
      </c>
      <c r="L565" s="5" t="str">
        <f>VLOOKUP(B565,Customers!$A$1:$D$201,2,FALSE)</f>
        <v>Laura Bennett</v>
      </c>
      <c r="M565" s="5" t="str">
        <f>VLOOKUP(B565,Customers!$A$1:$D$201,3,FALSE)</f>
        <v>South America</v>
      </c>
    </row>
    <row r="566" spans="1:13">
      <c r="A566" s="5" t="s">
        <v>1154</v>
      </c>
      <c r="B566" s="5" t="s">
        <v>32</v>
      </c>
      <c r="C566" s="5" t="s">
        <v>452</v>
      </c>
      <c r="D566" s="6">
        <v>45652.131805555553</v>
      </c>
      <c r="E566" s="5">
        <v>2</v>
      </c>
      <c r="F566" s="5">
        <v>939.54</v>
      </c>
      <c r="G566" s="5">
        <v>469.77</v>
      </c>
      <c r="H566" s="6" t="str">
        <f t="shared" si="16"/>
        <v>Dec</v>
      </c>
      <c r="I566" s="5" t="str">
        <f t="shared" si="17"/>
        <v>2024</v>
      </c>
      <c r="J566" s="12" t="str">
        <f>VLOOKUP(C566, Products!$A$1:$D$101, 2, FALSE)</f>
        <v>ActiveWear Textbook</v>
      </c>
      <c r="K566" s="5" t="str">
        <f>VLOOKUP(C566,Products!$A$1:$D$101,3,FALSE)</f>
        <v>Books</v>
      </c>
      <c r="L566" s="5" t="str">
        <f>VLOOKUP(B566,Customers!$A$1:$D$201,2,FALSE)</f>
        <v>Bryan Mathews</v>
      </c>
      <c r="M566" s="5" t="str">
        <f>VLOOKUP(B566,Customers!$A$1:$D$201,3,FALSE)</f>
        <v>South America</v>
      </c>
    </row>
    <row r="567" spans="1:13">
      <c r="A567" s="5" t="s">
        <v>1155</v>
      </c>
      <c r="B567" s="5" t="s">
        <v>36</v>
      </c>
      <c r="C567" s="5" t="s">
        <v>452</v>
      </c>
      <c r="D567" s="6">
        <v>45499.015266203707</v>
      </c>
      <c r="E567" s="5">
        <v>4</v>
      </c>
      <c r="F567" s="5">
        <v>1879.08</v>
      </c>
      <c r="G567" s="5">
        <v>469.77</v>
      </c>
      <c r="H567" s="6" t="str">
        <f t="shared" si="16"/>
        <v>Jul</v>
      </c>
      <c r="I567" s="5" t="str">
        <f t="shared" si="17"/>
        <v>2024</v>
      </c>
      <c r="J567" s="12" t="str">
        <f>VLOOKUP(C567, Products!$A$1:$D$101, 2, FALSE)</f>
        <v>ActiveWear Textbook</v>
      </c>
      <c r="K567" s="5" t="str">
        <f>VLOOKUP(C567,Products!$A$1:$D$101,3,FALSE)</f>
        <v>Books</v>
      </c>
      <c r="L567" s="5" t="str">
        <f>VLOOKUP(B567,Customers!$A$1:$D$201,2,FALSE)</f>
        <v>Lauren Buchanan</v>
      </c>
      <c r="M567" s="5" t="str">
        <f>VLOOKUP(B567,Customers!$A$1:$D$201,3,FALSE)</f>
        <v>South America</v>
      </c>
    </row>
    <row r="568" spans="1:13">
      <c r="A568" s="5" t="s">
        <v>1156</v>
      </c>
      <c r="B568" s="5" t="s">
        <v>348</v>
      </c>
      <c r="C568" s="5" t="s">
        <v>452</v>
      </c>
      <c r="D568" s="6">
        <v>45625.98541666667</v>
      </c>
      <c r="E568" s="5">
        <v>4</v>
      </c>
      <c r="F568" s="5">
        <v>1879.08</v>
      </c>
      <c r="G568" s="5">
        <v>469.77</v>
      </c>
      <c r="H568" s="6" t="str">
        <f t="shared" si="16"/>
        <v>Nov</v>
      </c>
      <c r="I568" s="5" t="str">
        <f t="shared" si="17"/>
        <v>2024</v>
      </c>
      <c r="J568" s="12" t="str">
        <f>VLOOKUP(C568, Products!$A$1:$D$101, 2, FALSE)</f>
        <v>ActiveWear Textbook</v>
      </c>
      <c r="K568" s="5" t="str">
        <f>VLOOKUP(C568,Products!$A$1:$D$101,3,FALSE)</f>
        <v>Books</v>
      </c>
      <c r="L568" s="5" t="str">
        <f>VLOOKUP(B568,Customers!$A$1:$D$201,2,FALSE)</f>
        <v>Jennifer Shaw</v>
      </c>
      <c r="M568" s="5" t="str">
        <f>VLOOKUP(B568,Customers!$A$1:$D$201,3,FALSE)</f>
        <v>South America</v>
      </c>
    </row>
    <row r="569" spans="1:13">
      <c r="A569" s="5" t="s">
        <v>1157</v>
      </c>
      <c r="B569" s="5" t="s">
        <v>284</v>
      </c>
      <c r="C569" s="5" t="s">
        <v>452</v>
      </c>
      <c r="D569" s="6">
        <v>45323.660219907397</v>
      </c>
      <c r="E569" s="5">
        <v>2</v>
      </c>
      <c r="F569" s="5">
        <v>939.54</v>
      </c>
      <c r="G569" s="5">
        <v>469.77</v>
      </c>
      <c r="H569" s="6" t="str">
        <f t="shared" si="16"/>
        <v>Feb</v>
      </c>
      <c r="I569" s="5" t="str">
        <f t="shared" si="17"/>
        <v>2024</v>
      </c>
      <c r="J569" s="12" t="str">
        <f>VLOOKUP(C569, Products!$A$1:$D$101, 2, FALSE)</f>
        <v>ActiveWear Textbook</v>
      </c>
      <c r="K569" s="5" t="str">
        <f>VLOOKUP(C569,Products!$A$1:$D$101,3,FALSE)</f>
        <v>Books</v>
      </c>
      <c r="L569" s="5" t="str">
        <f>VLOOKUP(B569,Customers!$A$1:$D$201,2,FALSE)</f>
        <v>Robert Gardner</v>
      </c>
      <c r="M569" s="5" t="str">
        <f>VLOOKUP(B569,Customers!$A$1:$D$201,3,FALSE)</f>
        <v>South America</v>
      </c>
    </row>
    <row r="570" spans="1:13">
      <c r="A570" s="5" t="s">
        <v>1158</v>
      </c>
      <c r="B570" s="5" t="s">
        <v>272</v>
      </c>
      <c r="C570" s="5" t="s">
        <v>452</v>
      </c>
      <c r="D570" s="6">
        <v>45383.423807870371</v>
      </c>
      <c r="E570" s="5">
        <v>2</v>
      </c>
      <c r="F570" s="5">
        <v>939.54</v>
      </c>
      <c r="G570" s="5">
        <v>469.77</v>
      </c>
      <c r="H570" s="6" t="str">
        <f t="shared" si="16"/>
        <v>Apr</v>
      </c>
      <c r="I570" s="5" t="str">
        <f t="shared" si="17"/>
        <v>2024</v>
      </c>
      <c r="J570" s="12" t="str">
        <f>VLOOKUP(C570, Products!$A$1:$D$101, 2, FALSE)</f>
        <v>ActiveWear Textbook</v>
      </c>
      <c r="K570" s="5" t="str">
        <f>VLOOKUP(C570,Products!$A$1:$D$101,3,FALSE)</f>
        <v>Books</v>
      </c>
      <c r="L570" s="5" t="str">
        <f>VLOOKUP(B570,Customers!$A$1:$D$201,2,FALSE)</f>
        <v>Scott Wilson</v>
      </c>
      <c r="M570" s="5" t="str">
        <f>VLOOKUP(B570,Customers!$A$1:$D$201,3,FALSE)</f>
        <v>North America</v>
      </c>
    </row>
    <row r="571" spans="1:13">
      <c r="A571" s="5" t="s">
        <v>1159</v>
      </c>
      <c r="B571" s="5" t="s">
        <v>56</v>
      </c>
      <c r="C571" s="5" t="s">
        <v>452</v>
      </c>
      <c r="D571" s="6">
        <v>45465.89335648148</v>
      </c>
      <c r="E571" s="5">
        <v>1</v>
      </c>
      <c r="F571" s="5">
        <v>469.77</v>
      </c>
      <c r="G571" s="5">
        <v>469.77</v>
      </c>
      <c r="H571" s="6" t="str">
        <f t="shared" si="16"/>
        <v>Jun</v>
      </c>
      <c r="I571" s="5" t="str">
        <f t="shared" si="17"/>
        <v>2024</v>
      </c>
      <c r="J571" s="12" t="str">
        <f>VLOOKUP(C571, Products!$A$1:$D$101, 2, FALSE)</f>
        <v>ActiveWear Textbook</v>
      </c>
      <c r="K571" s="5" t="str">
        <f>VLOOKUP(C571,Products!$A$1:$D$101,3,FALSE)</f>
        <v>Books</v>
      </c>
      <c r="L571" s="5" t="str">
        <f>VLOOKUP(B571,Customers!$A$1:$D$201,2,FALSE)</f>
        <v>Nicholas Cain</v>
      </c>
      <c r="M571" s="5" t="str">
        <f>VLOOKUP(B571,Customers!$A$1:$D$201,3,FALSE)</f>
        <v>Europe</v>
      </c>
    </row>
    <row r="572" spans="1:13">
      <c r="A572" s="5" t="s">
        <v>1160</v>
      </c>
      <c r="B572" s="5" t="s">
        <v>344</v>
      </c>
      <c r="C572" s="5" t="s">
        <v>508</v>
      </c>
      <c r="D572" s="6">
        <v>45435.803935185177</v>
      </c>
      <c r="E572" s="5">
        <v>3</v>
      </c>
      <c r="F572" s="5">
        <v>1249.2</v>
      </c>
      <c r="G572" s="5">
        <v>416.4</v>
      </c>
      <c r="H572" s="6" t="str">
        <f t="shared" si="16"/>
        <v>May</v>
      </c>
      <c r="I572" s="5" t="str">
        <f t="shared" si="17"/>
        <v>2024</v>
      </c>
      <c r="J572" s="12" t="str">
        <f>VLOOKUP(C572, Products!$A$1:$D$101, 2, FALSE)</f>
        <v>TechPro Cookbook</v>
      </c>
      <c r="K572" s="5" t="str">
        <f>VLOOKUP(C572,Products!$A$1:$D$101,3,FALSE)</f>
        <v>Books</v>
      </c>
      <c r="L572" s="5" t="str">
        <f>VLOOKUP(B572,Customers!$A$1:$D$201,2,FALSE)</f>
        <v>Brandy Welch</v>
      </c>
      <c r="M572" s="5" t="str">
        <f>VLOOKUP(B572,Customers!$A$1:$D$201,3,FALSE)</f>
        <v>Europe</v>
      </c>
    </row>
    <row r="573" spans="1:13">
      <c r="A573" s="5" t="s">
        <v>1161</v>
      </c>
      <c r="B573" s="5" t="s">
        <v>360</v>
      </c>
      <c r="C573" s="5" t="s">
        <v>508</v>
      </c>
      <c r="D573" s="6">
        <v>45421.735219907408</v>
      </c>
      <c r="E573" s="5">
        <v>2</v>
      </c>
      <c r="F573" s="5">
        <v>832.8</v>
      </c>
      <c r="G573" s="5">
        <v>416.4</v>
      </c>
      <c r="H573" s="6" t="str">
        <f t="shared" si="16"/>
        <v>May</v>
      </c>
      <c r="I573" s="5" t="str">
        <f t="shared" si="17"/>
        <v>2024</v>
      </c>
      <c r="J573" s="12" t="str">
        <f>VLOOKUP(C573, Products!$A$1:$D$101, 2, FALSE)</f>
        <v>TechPro Cookbook</v>
      </c>
      <c r="K573" s="5" t="str">
        <f>VLOOKUP(C573,Products!$A$1:$D$101,3,FALSE)</f>
        <v>Books</v>
      </c>
      <c r="L573" s="5" t="str">
        <f>VLOOKUP(B573,Customers!$A$1:$D$201,2,FALSE)</f>
        <v>Matthew Johnson</v>
      </c>
      <c r="M573" s="5" t="str">
        <f>VLOOKUP(B573,Customers!$A$1:$D$201,3,FALSE)</f>
        <v>Asia</v>
      </c>
    </row>
    <row r="574" spans="1:13">
      <c r="A574" s="5" t="s">
        <v>1162</v>
      </c>
      <c r="B574" s="5" t="s">
        <v>94</v>
      </c>
      <c r="C574" s="5" t="s">
        <v>508</v>
      </c>
      <c r="D574" s="6">
        <v>45605.862604166658</v>
      </c>
      <c r="E574" s="5">
        <v>1</v>
      </c>
      <c r="F574" s="5">
        <v>416.4</v>
      </c>
      <c r="G574" s="5">
        <v>416.4</v>
      </c>
      <c r="H574" s="6" t="str">
        <f t="shared" si="16"/>
        <v>Nov</v>
      </c>
      <c r="I574" s="5" t="str">
        <f t="shared" si="17"/>
        <v>2024</v>
      </c>
      <c r="J574" s="12" t="str">
        <f>VLOOKUP(C574, Products!$A$1:$D$101, 2, FALSE)</f>
        <v>TechPro Cookbook</v>
      </c>
      <c r="K574" s="5" t="str">
        <f>VLOOKUP(C574,Products!$A$1:$D$101,3,FALSE)</f>
        <v>Books</v>
      </c>
      <c r="L574" s="5" t="str">
        <f>VLOOKUP(B574,Customers!$A$1:$D$201,2,FALSE)</f>
        <v>Heather Riley</v>
      </c>
      <c r="M574" s="5" t="str">
        <f>VLOOKUP(B574,Customers!$A$1:$D$201,3,FALSE)</f>
        <v>North America</v>
      </c>
    </row>
    <row r="575" spans="1:13">
      <c r="A575" s="5" t="s">
        <v>1163</v>
      </c>
      <c r="B575" s="5" t="s">
        <v>208</v>
      </c>
      <c r="C575" s="5" t="s">
        <v>508</v>
      </c>
      <c r="D575" s="6">
        <v>45339.182662037027</v>
      </c>
      <c r="E575" s="5">
        <v>3</v>
      </c>
      <c r="F575" s="5">
        <v>1249.2</v>
      </c>
      <c r="G575" s="5">
        <v>416.4</v>
      </c>
      <c r="H575" s="6" t="str">
        <f t="shared" si="16"/>
        <v>Feb</v>
      </c>
      <c r="I575" s="5" t="str">
        <f t="shared" si="17"/>
        <v>2024</v>
      </c>
      <c r="J575" s="12" t="str">
        <f>VLOOKUP(C575, Products!$A$1:$D$101, 2, FALSE)</f>
        <v>TechPro Cookbook</v>
      </c>
      <c r="K575" s="5" t="str">
        <f>VLOOKUP(C575,Products!$A$1:$D$101,3,FALSE)</f>
        <v>Books</v>
      </c>
      <c r="L575" s="5" t="str">
        <f>VLOOKUP(B575,Customers!$A$1:$D$201,2,FALSE)</f>
        <v>Rodney Eaton</v>
      </c>
      <c r="M575" s="5" t="str">
        <f>VLOOKUP(B575,Customers!$A$1:$D$201,3,FALSE)</f>
        <v>South America</v>
      </c>
    </row>
    <row r="576" spans="1:13">
      <c r="A576" s="5" t="s">
        <v>1164</v>
      </c>
      <c r="B576" s="5" t="s">
        <v>304</v>
      </c>
      <c r="C576" s="5" t="s">
        <v>508</v>
      </c>
      <c r="D576" s="6">
        <v>45611.982800925929</v>
      </c>
      <c r="E576" s="5">
        <v>1</v>
      </c>
      <c r="F576" s="5">
        <v>416.4</v>
      </c>
      <c r="G576" s="5">
        <v>416.4</v>
      </c>
      <c r="H576" s="6" t="str">
        <f t="shared" si="16"/>
        <v>Nov</v>
      </c>
      <c r="I576" s="5" t="str">
        <f t="shared" si="17"/>
        <v>2024</v>
      </c>
      <c r="J576" s="12" t="str">
        <f>VLOOKUP(C576, Products!$A$1:$D$101, 2, FALSE)</f>
        <v>TechPro Cookbook</v>
      </c>
      <c r="K576" s="5" t="str">
        <f>VLOOKUP(C576,Products!$A$1:$D$101,3,FALSE)</f>
        <v>Books</v>
      </c>
      <c r="L576" s="5" t="str">
        <f>VLOOKUP(B576,Customers!$A$1:$D$201,2,FALSE)</f>
        <v>Hunter Fuller</v>
      </c>
      <c r="M576" s="5" t="str">
        <f>VLOOKUP(B576,Customers!$A$1:$D$201,3,FALSE)</f>
        <v>South America</v>
      </c>
    </row>
    <row r="577" spans="1:13">
      <c r="A577" s="5" t="s">
        <v>1165</v>
      </c>
      <c r="B577" s="5" t="s">
        <v>320</v>
      </c>
      <c r="C577" s="5" t="s">
        <v>508</v>
      </c>
      <c r="D577" s="6">
        <v>45427.972245370373</v>
      </c>
      <c r="E577" s="5">
        <v>4</v>
      </c>
      <c r="F577" s="5">
        <v>1665.6</v>
      </c>
      <c r="G577" s="5">
        <v>416.4</v>
      </c>
      <c r="H577" s="6" t="str">
        <f t="shared" si="16"/>
        <v>May</v>
      </c>
      <c r="I577" s="5" t="str">
        <f t="shared" si="17"/>
        <v>2024</v>
      </c>
      <c r="J577" s="12" t="str">
        <f>VLOOKUP(C577, Products!$A$1:$D$101, 2, FALSE)</f>
        <v>TechPro Cookbook</v>
      </c>
      <c r="K577" s="5" t="str">
        <f>VLOOKUP(C577,Products!$A$1:$D$101,3,FALSE)</f>
        <v>Books</v>
      </c>
      <c r="L577" s="5" t="str">
        <f>VLOOKUP(B577,Customers!$A$1:$D$201,2,FALSE)</f>
        <v>Michelle Brown</v>
      </c>
      <c r="M577" s="5" t="str">
        <f>VLOOKUP(B577,Customers!$A$1:$D$201,3,FALSE)</f>
        <v>South America</v>
      </c>
    </row>
    <row r="578" spans="1:13">
      <c r="A578" s="5" t="s">
        <v>1166</v>
      </c>
      <c r="B578" s="5" t="s">
        <v>380</v>
      </c>
      <c r="C578" s="5" t="s">
        <v>508</v>
      </c>
      <c r="D578" s="6">
        <v>45297.917071759257</v>
      </c>
      <c r="E578" s="5">
        <v>3</v>
      </c>
      <c r="F578" s="5">
        <v>1249.2</v>
      </c>
      <c r="G578" s="5">
        <v>416.4</v>
      </c>
      <c r="H578" s="6" t="str">
        <f t="shared" ref="H578:H641" si="18">TEXT(D578,"mmm")</f>
        <v>Jan</v>
      </c>
      <c r="I578" s="5" t="str">
        <f t="shared" ref="I578:I641" si="19">TEXT(D578, "yyyy")</f>
        <v>2024</v>
      </c>
      <c r="J578" s="12" t="str">
        <f>VLOOKUP(C578, Products!$A$1:$D$101, 2, FALSE)</f>
        <v>TechPro Cookbook</v>
      </c>
      <c r="K578" s="5" t="str">
        <f>VLOOKUP(C578,Products!$A$1:$D$101,3,FALSE)</f>
        <v>Books</v>
      </c>
      <c r="L578" s="5" t="str">
        <f>VLOOKUP(B578,Customers!$A$1:$D$201,2,FALSE)</f>
        <v>Kathleen Logan</v>
      </c>
      <c r="M578" s="5" t="str">
        <f>VLOOKUP(B578,Customers!$A$1:$D$201,3,FALSE)</f>
        <v>North America</v>
      </c>
    </row>
    <row r="579" spans="1:13">
      <c r="A579" s="5" t="s">
        <v>1167</v>
      </c>
      <c r="B579" s="5" t="s">
        <v>318</v>
      </c>
      <c r="C579" s="5" t="s">
        <v>508</v>
      </c>
      <c r="D579" s="6">
        <v>45406.229618055557</v>
      </c>
      <c r="E579" s="5">
        <v>3</v>
      </c>
      <c r="F579" s="5">
        <v>1249.2</v>
      </c>
      <c r="G579" s="5">
        <v>416.4</v>
      </c>
      <c r="H579" s="6" t="str">
        <f t="shared" si="18"/>
        <v>Apr</v>
      </c>
      <c r="I579" s="5" t="str">
        <f t="shared" si="19"/>
        <v>2024</v>
      </c>
      <c r="J579" s="12" t="str">
        <f>VLOOKUP(C579, Products!$A$1:$D$101, 2, FALSE)</f>
        <v>TechPro Cookbook</v>
      </c>
      <c r="K579" s="5" t="str">
        <f>VLOOKUP(C579,Products!$A$1:$D$101,3,FALSE)</f>
        <v>Books</v>
      </c>
      <c r="L579" s="5" t="str">
        <f>VLOOKUP(B579,Customers!$A$1:$D$201,2,FALSE)</f>
        <v>Robert Sharp</v>
      </c>
      <c r="M579" s="5" t="str">
        <f>VLOOKUP(B579,Customers!$A$1:$D$201,3,FALSE)</f>
        <v>North America</v>
      </c>
    </row>
    <row r="580" spans="1:13">
      <c r="A580" s="5" t="s">
        <v>1168</v>
      </c>
      <c r="B580" s="5" t="s">
        <v>60</v>
      </c>
      <c r="C580" s="5" t="s">
        <v>508</v>
      </c>
      <c r="D580" s="6">
        <v>45456.95385416667</v>
      </c>
      <c r="E580" s="5">
        <v>2</v>
      </c>
      <c r="F580" s="5">
        <v>832.8</v>
      </c>
      <c r="G580" s="5">
        <v>416.4</v>
      </c>
      <c r="H580" s="6" t="str">
        <f t="shared" si="18"/>
        <v>Jun</v>
      </c>
      <c r="I580" s="5" t="str">
        <f t="shared" si="19"/>
        <v>2024</v>
      </c>
      <c r="J580" s="12" t="str">
        <f>VLOOKUP(C580, Products!$A$1:$D$101, 2, FALSE)</f>
        <v>TechPro Cookbook</v>
      </c>
      <c r="K580" s="5" t="str">
        <f>VLOOKUP(C580,Products!$A$1:$D$101,3,FALSE)</f>
        <v>Books</v>
      </c>
      <c r="L580" s="5" t="str">
        <f>VLOOKUP(B580,Customers!$A$1:$D$201,2,FALSE)</f>
        <v>Gregory Odom</v>
      </c>
      <c r="M580" s="5" t="str">
        <f>VLOOKUP(B580,Customers!$A$1:$D$201,3,FALSE)</f>
        <v>South America</v>
      </c>
    </row>
    <row r="581" spans="1:13">
      <c r="A581" s="5" t="s">
        <v>1169</v>
      </c>
      <c r="B581" s="5" t="s">
        <v>210</v>
      </c>
      <c r="C581" s="5" t="s">
        <v>508</v>
      </c>
      <c r="D581" s="6">
        <v>45508.649317129632</v>
      </c>
      <c r="E581" s="5">
        <v>1</v>
      </c>
      <c r="F581" s="5">
        <v>416.4</v>
      </c>
      <c r="G581" s="5">
        <v>416.4</v>
      </c>
      <c r="H581" s="6" t="str">
        <f t="shared" si="18"/>
        <v>Aug</v>
      </c>
      <c r="I581" s="5" t="str">
        <f t="shared" si="19"/>
        <v>2024</v>
      </c>
      <c r="J581" s="12" t="str">
        <f>VLOOKUP(C581, Products!$A$1:$D$101, 2, FALSE)</f>
        <v>TechPro Cookbook</v>
      </c>
      <c r="K581" s="5" t="str">
        <f>VLOOKUP(C581,Products!$A$1:$D$101,3,FALSE)</f>
        <v>Books</v>
      </c>
      <c r="L581" s="5" t="str">
        <f>VLOOKUP(B581,Customers!$A$1:$D$201,2,FALSE)</f>
        <v>Clinton Gomez</v>
      </c>
      <c r="M581" s="5" t="str">
        <f>VLOOKUP(B581,Customers!$A$1:$D$201,3,FALSE)</f>
        <v>Europe</v>
      </c>
    </row>
    <row r="582" spans="1:13">
      <c r="A582" s="5" t="s">
        <v>1170</v>
      </c>
      <c r="B582" s="5" t="s">
        <v>410</v>
      </c>
      <c r="C582" s="5" t="s">
        <v>508</v>
      </c>
      <c r="D582" s="6">
        <v>45545.410277777781</v>
      </c>
      <c r="E582" s="5">
        <v>4</v>
      </c>
      <c r="F582" s="5">
        <v>1665.6</v>
      </c>
      <c r="G582" s="5">
        <v>416.4</v>
      </c>
      <c r="H582" s="6" t="str">
        <f t="shared" si="18"/>
        <v>Sep</v>
      </c>
      <c r="I582" s="5" t="str">
        <f t="shared" si="19"/>
        <v>2024</v>
      </c>
      <c r="J582" s="12" t="str">
        <f>VLOOKUP(C582, Products!$A$1:$D$101, 2, FALSE)</f>
        <v>TechPro Cookbook</v>
      </c>
      <c r="K582" s="5" t="str">
        <f>VLOOKUP(C582,Products!$A$1:$D$101,3,FALSE)</f>
        <v>Books</v>
      </c>
      <c r="L582" s="5" t="str">
        <f>VLOOKUP(B582,Customers!$A$1:$D$201,2,FALSE)</f>
        <v>Kelly Cross</v>
      </c>
      <c r="M582" s="5" t="str">
        <f>VLOOKUP(B582,Customers!$A$1:$D$201,3,FALSE)</f>
        <v>Asia</v>
      </c>
    </row>
    <row r="583" spans="1:13">
      <c r="A583" s="5" t="s">
        <v>1171</v>
      </c>
      <c r="B583" s="5" t="s">
        <v>358</v>
      </c>
      <c r="C583" s="5" t="s">
        <v>508</v>
      </c>
      <c r="D583" s="6">
        <v>45511.924525462957</v>
      </c>
      <c r="E583" s="5">
        <v>4</v>
      </c>
      <c r="F583" s="5">
        <v>1665.6</v>
      </c>
      <c r="G583" s="5">
        <v>416.4</v>
      </c>
      <c r="H583" s="6" t="str">
        <f t="shared" si="18"/>
        <v>Aug</v>
      </c>
      <c r="I583" s="5" t="str">
        <f t="shared" si="19"/>
        <v>2024</v>
      </c>
      <c r="J583" s="12" t="str">
        <f>VLOOKUP(C583, Products!$A$1:$D$101, 2, FALSE)</f>
        <v>TechPro Cookbook</v>
      </c>
      <c r="K583" s="5" t="str">
        <f>VLOOKUP(C583,Products!$A$1:$D$101,3,FALSE)</f>
        <v>Books</v>
      </c>
      <c r="L583" s="5" t="str">
        <f>VLOOKUP(B583,Customers!$A$1:$D$201,2,FALSE)</f>
        <v>Tracy Steele</v>
      </c>
      <c r="M583" s="5" t="str">
        <f>VLOOKUP(B583,Customers!$A$1:$D$201,3,FALSE)</f>
        <v>South America</v>
      </c>
    </row>
    <row r="584" spans="1:13">
      <c r="A584" s="5" t="s">
        <v>1172</v>
      </c>
      <c r="B584" s="5" t="s">
        <v>292</v>
      </c>
      <c r="C584" s="5" t="s">
        <v>508</v>
      </c>
      <c r="D584" s="6">
        <v>45446.999467592592</v>
      </c>
      <c r="E584" s="5">
        <v>4</v>
      </c>
      <c r="F584" s="5">
        <v>1665.6</v>
      </c>
      <c r="G584" s="5">
        <v>416.4</v>
      </c>
      <c r="H584" s="6" t="str">
        <f t="shared" si="18"/>
        <v>Jun</v>
      </c>
      <c r="I584" s="5" t="str">
        <f t="shared" si="19"/>
        <v>2024</v>
      </c>
      <c r="J584" s="12" t="str">
        <f>VLOOKUP(C584, Products!$A$1:$D$101, 2, FALSE)</f>
        <v>TechPro Cookbook</v>
      </c>
      <c r="K584" s="5" t="str">
        <f>VLOOKUP(C584,Products!$A$1:$D$101,3,FALSE)</f>
        <v>Books</v>
      </c>
      <c r="L584" s="5" t="str">
        <f>VLOOKUP(B584,Customers!$A$1:$D$201,2,FALSE)</f>
        <v>Paul Parsons</v>
      </c>
      <c r="M584" s="5" t="str">
        <f>VLOOKUP(B584,Customers!$A$1:$D$201,3,FALSE)</f>
        <v>Europe</v>
      </c>
    </row>
    <row r="585" spans="1:13">
      <c r="A585" s="5" t="s">
        <v>1173</v>
      </c>
      <c r="B585" s="5" t="s">
        <v>246</v>
      </c>
      <c r="C585" s="5" t="s">
        <v>508</v>
      </c>
      <c r="D585" s="6">
        <v>45644.178703703707</v>
      </c>
      <c r="E585" s="5">
        <v>4</v>
      </c>
      <c r="F585" s="5">
        <v>1665.6</v>
      </c>
      <c r="G585" s="5">
        <v>416.4</v>
      </c>
      <c r="H585" s="6" t="str">
        <f t="shared" si="18"/>
        <v>Dec</v>
      </c>
      <c r="I585" s="5" t="str">
        <f t="shared" si="19"/>
        <v>2024</v>
      </c>
      <c r="J585" s="12" t="str">
        <f>VLOOKUP(C585, Products!$A$1:$D$101, 2, FALSE)</f>
        <v>TechPro Cookbook</v>
      </c>
      <c r="K585" s="5" t="str">
        <f>VLOOKUP(C585,Products!$A$1:$D$101,3,FALSE)</f>
        <v>Books</v>
      </c>
      <c r="L585" s="5" t="str">
        <f>VLOOKUP(B585,Customers!$A$1:$D$201,2,FALSE)</f>
        <v>Jacob Holt</v>
      </c>
      <c r="M585" s="5" t="str">
        <f>VLOOKUP(B585,Customers!$A$1:$D$201,3,FALSE)</f>
        <v>South America</v>
      </c>
    </row>
    <row r="586" spans="1:13">
      <c r="A586" s="5" t="s">
        <v>1174</v>
      </c>
      <c r="B586" s="5" t="s">
        <v>146</v>
      </c>
      <c r="C586" s="5" t="s">
        <v>508</v>
      </c>
      <c r="D586" s="6">
        <v>45350.672592592593</v>
      </c>
      <c r="E586" s="5">
        <v>4</v>
      </c>
      <c r="F586" s="5">
        <v>1665.6</v>
      </c>
      <c r="G586" s="5">
        <v>416.4</v>
      </c>
      <c r="H586" s="6" t="str">
        <f t="shared" si="18"/>
        <v>Feb</v>
      </c>
      <c r="I586" s="5" t="str">
        <f t="shared" si="19"/>
        <v>2024</v>
      </c>
      <c r="J586" s="12" t="str">
        <f>VLOOKUP(C586, Products!$A$1:$D$101, 2, FALSE)</f>
        <v>TechPro Cookbook</v>
      </c>
      <c r="K586" s="5" t="str">
        <f>VLOOKUP(C586,Products!$A$1:$D$101,3,FALSE)</f>
        <v>Books</v>
      </c>
      <c r="L586" s="5" t="str">
        <f>VLOOKUP(B586,Customers!$A$1:$D$201,2,FALSE)</f>
        <v>Mark Cox</v>
      </c>
      <c r="M586" s="5" t="str">
        <f>VLOOKUP(B586,Customers!$A$1:$D$201,3,FALSE)</f>
        <v>North America</v>
      </c>
    </row>
    <row r="587" spans="1:13">
      <c r="A587" s="5" t="s">
        <v>1175</v>
      </c>
      <c r="B587" s="5" t="s">
        <v>376</v>
      </c>
      <c r="C587" s="5" t="s">
        <v>515</v>
      </c>
      <c r="D587" s="6">
        <v>45609.606689814813</v>
      </c>
      <c r="E587" s="5">
        <v>2</v>
      </c>
      <c r="F587" s="5">
        <v>709.62</v>
      </c>
      <c r="G587" s="5">
        <v>354.81</v>
      </c>
      <c r="H587" s="6" t="str">
        <f t="shared" si="18"/>
        <v>Nov</v>
      </c>
      <c r="I587" s="5" t="str">
        <f t="shared" si="19"/>
        <v>2024</v>
      </c>
      <c r="J587" s="12" t="str">
        <f>VLOOKUP(C587, Products!$A$1:$D$101, 2, FALSE)</f>
        <v>SoundWave Jacket</v>
      </c>
      <c r="K587" s="5" t="str">
        <f>VLOOKUP(C587,Products!$A$1:$D$101,3,FALSE)</f>
        <v>Clothing</v>
      </c>
      <c r="L587" s="5" t="str">
        <f>VLOOKUP(B587,Customers!$A$1:$D$201,2,FALSE)</f>
        <v>Kimberly Johnson</v>
      </c>
      <c r="M587" s="5" t="str">
        <f>VLOOKUP(B587,Customers!$A$1:$D$201,3,FALSE)</f>
        <v>North America</v>
      </c>
    </row>
    <row r="588" spans="1:13">
      <c r="A588" s="5" t="s">
        <v>1176</v>
      </c>
      <c r="B588" s="5" t="s">
        <v>24</v>
      </c>
      <c r="C588" s="5" t="s">
        <v>515</v>
      </c>
      <c r="D588" s="6">
        <v>45551.923761574071</v>
      </c>
      <c r="E588" s="5">
        <v>4</v>
      </c>
      <c r="F588" s="5">
        <v>1419.24</v>
      </c>
      <c r="G588" s="5">
        <v>354.81</v>
      </c>
      <c r="H588" s="6" t="str">
        <f t="shared" si="18"/>
        <v>Sep</v>
      </c>
      <c r="I588" s="5" t="str">
        <f t="shared" si="19"/>
        <v>2024</v>
      </c>
      <c r="J588" s="12" t="str">
        <f>VLOOKUP(C588, Products!$A$1:$D$101, 2, FALSE)</f>
        <v>SoundWave Jacket</v>
      </c>
      <c r="K588" s="5" t="str">
        <f>VLOOKUP(C588,Products!$A$1:$D$101,3,FALSE)</f>
        <v>Clothing</v>
      </c>
      <c r="L588" s="5" t="str">
        <f>VLOOKUP(B588,Customers!$A$1:$D$201,2,FALSE)</f>
        <v>David Li</v>
      </c>
      <c r="M588" s="5" t="str">
        <f>VLOOKUP(B588,Customers!$A$1:$D$201,3,FALSE)</f>
        <v>North America</v>
      </c>
    </row>
    <row r="589" spans="1:13">
      <c r="A589" s="5" t="s">
        <v>1177</v>
      </c>
      <c r="B589" s="5" t="s">
        <v>348</v>
      </c>
      <c r="C589" s="5" t="s">
        <v>515</v>
      </c>
      <c r="D589" s="6">
        <v>45629.726886574077</v>
      </c>
      <c r="E589" s="5">
        <v>4</v>
      </c>
      <c r="F589" s="5">
        <v>1419.24</v>
      </c>
      <c r="G589" s="5">
        <v>354.81</v>
      </c>
      <c r="H589" s="6" t="str">
        <f t="shared" si="18"/>
        <v>Dec</v>
      </c>
      <c r="I589" s="5" t="str">
        <f t="shared" si="19"/>
        <v>2024</v>
      </c>
      <c r="J589" s="12" t="str">
        <f>VLOOKUP(C589, Products!$A$1:$D$101, 2, FALSE)</f>
        <v>SoundWave Jacket</v>
      </c>
      <c r="K589" s="5" t="str">
        <f>VLOOKUP(C589,Products!$A$1:$D$101,3,FALSE)</f>
        <v>Clothing</v>
      </c>
      <c r="L589" s="5" t="str">
        <f>VLOOKUP(B589,Customers!$A$1:$D$201,2,FALSE)</f>
        <v>Jennifer Shaw</v>
      </c>
      <c r="M589" s="5" t="str">
        <f>VLOOKUP(B589,Customers!$A$1:$D$201,3,FALSE)</f>
        <v>South America</v>
      </c>
    </row>
    <row r="590" spans="1:13">
      <c r="A590" s="5" t="s">
        <v>1178</v>
      </c>
      <c r="B590" s="5" t="s">
        <v>208</v>
      </c>
      <c r="C590" s="5" t="s">
        <v>515</v>
      </c>
      <c r="D590" s="6">
        <v>45414.017824074072</v>
      </c>
      <c r="E590" s="5">
        <v>2</v>
      </c>
      <c r="F590" s="5">
        <v>709.62</v>
      </c>
      <c r="G590" s="5">
        <v>354.81</v>
      </c>
      <c r="H590" s="6" t="str">
        <f t="shared" si="18"/>
        <v>May</v>
      </c>
      <c r="I590" s="5" t="str">
        <f t="shared" si="19"/>
        <v>2024</v>
      </c>
      <c r="J590" s="12" t="str">
        <f>VLOOKUP(C590, Products!$A$1:$D$101, 2, FALSE)</f>
        <v>SoundWave Jacket</v>
      </c>
      <c r="K590" s="5" t="str">
        <f>VLOOKUP(C590,Products!$A$1:$D$101,3,FALSE)</f>
        <v>Clothing</v>
      </c>
      <c r="L590" s="5" t="str">
        <f>VLOOKUP(B590,Customers!$A$1:$D$201,2,FALSE)</f>
        <v>Rodney Eaton</v>
      </c>
      <c r="M590" s="5" t="str">
        <f>VLOOKUP(B590,Customers!$A$1:$D$201,3,FALSE)</f>
        <v>South America</v>
      </c>
    </row>
    <row r="591" spans="1:13">
      <c r="A591" s="5" t="s">
        <v>1179</v>
      </c>
      <c r="B591" s="5" t="s">
        <v>340</v>
      </c>
      <c r="C591" s="5" t="s">
        <v>515</v>
      </c>
      <c r="D591" s="6">
        <v>45541.280347222222</v>
      </c>
      <c r="E591" s="5">
        <v>4</v>
      </c>
      <c r="F591" s="5">
        <v>1419.24</v>
      </c>
      <c r="G591" s="5">
        <v>354.81</v>
      </c>
      <c r="H591" s="6" t="str">
        <f t="shared" si="18"/>
        <v>Sep</v>
      </c>
      <c r="I591" s="5" t="str">
        <f t="shared" si="19"/>
        <v>2024</v>
      </c>
      <c r="J591" s="12" t="str">
        <f>VLOOKUP(C591, Products!$A$1:$D$101, 2, FALSE)</f>
        <v>SoundWave Jacket</v>
      </c>
      <c r="K591" s="5" t="str">
        <f>VLOOKUP(C591,Products!$A$1:$D$101,3,FALSE)</f>
        <v>Clothing</v>
      </c>
      <c r="L591" s="5" t="str">
        <f>VLOOKUP(B591,Customers!$A$1:$D$201,2,FALSE)</f>
        <v>Juan Mcdaniel</v>
      </c>
      <c r="M591" s="5" t="str">
        <f>VLOOKUP(B591,Customers!$A$1:$D$201,3,FALSE)</f>
        <v>South America</v>
      </c>
    </row>
    <row r="592" spans="1:13">
      <c r="A592" s="5" t="s">
        <v>1180</v>
      </c>
      <c r="B592" s="5" t="s">
        <v>292</v>
      </c>
      <c r="C592" s="5" t="s">
        <v>536</v>
      </c>
      <c r="D592" s="6">
        <v>45558.855914351851</v>
      </c>
      <c r="E592" s="5">
        <v>3</v>
      </c>
      <c r="F592" s="5">
        <v>1282.83</v>
      </c>
      <c r="G592" s="5">
        <v>427.61</v>
      </c>
      <c r="H592" s="6" t="str">
        <f t="shared" si="18"/>
        <v>Sep</v>
      </c>
      <c r="I592" s="5" t="str">
        <f t="shared" si="19"/>
        <v>2024</v>
      </c>
      <c r="J592" s="12" t="str">
        <f>VLOOKUP(C592, Products!$A$1:$D$101, 2, FALSE)</f>
        <v>BookWorld Sweater</v>
      </c>
      <c r="K592" s="5" t="str">
        <f>VLOOKUP(C592,Products!$A$1:$D$101,3,FALSE)</f>
        <v>Clothing</v>
      </c>
      <c r="L592" s="5" t="str">
        <f>VLOOKUP(B592,Customers!$A$1:$D$201,2,FALSE)</f>
        <v>Paul Parsons</v>
      </c>
      <c r="M592" s="5" t="str">
        <f>VLOOKUP(B592,Customers!$A$1:$D$201,3,FALSE)</f>
        <v>Europe</v>
      </c>
    </row>
    <row r="593" spans="1:13">
      <c r="A593" s="5" t="s">
        <v>1181</v>
      </c>
      <c r="B593" s="5" t="s">
        <v>178</v>
      </c>
      <c r="C593" s="5" t="s">
        <v>536</v>
      </c>
      <c r="D593" s="6">
        <v>45517.437557870369</v>
      </c>
      <c r="E593" s="5">
        <v>2</v>
      </c>
      <c r="F593" s="5">
        <v>855.22</v>
      </c>
      <c r="G593" s="5">
        <v>427.61</v>
      </c>
      <c r="H593" s="6" t="str">
        <f t="shared" si="18"/>
        <v>Aug</v>
      </c>
      <c r="I593" s="5" t="str">
        <f t="shared" si="19"/>
        <v>2024</v>
      </c>
      <c r="J593" s="12" t="str">
        <f>VLOOKUP(C593, Products!$A$1:$D$101, 2, FALSE)</f>
        <v>BookWorld Sweater</v>
      </c>
      <c r="K593" s="5" t="str">
        <f>VLOOKUP(C593,Products!$A$1:$D$101,3,FALSE)</f>
        <v>Clothing</v>
      </c>
      <c r="L593" s="5" t="str">
        <f>VLOOKUP(B593,Customers!$A$1:$D$201,2,FALSE)</f>
        <v>Belinda Garner</v>
      </c>
      <c r="M593" s="5" t="str">
        <f>VLOOKUP(B593,Customers!$A$1:$D$201,3,FALSE)</f>
        <v>Asia</v>
      </c>
    </row>
    <row r="594" spans="1:13">
      <c r="A594" s="5" t="s">
        <v>1182</v>
      </c>
      <c r="B594" s="5" t="s">
        <v>246</v>
      </c>
      <c r="C594" s="5" t="s">
        <v>536</v>
      </c>
      <c r="D594" s="6">
        <v>45395.103946759264</v>
      </c>
      <c r="E594" s="5">
        <v>1</v>
      </c>
      <c r="F594" s="5">
        <v>427.61</v>
      </c>
      <c r="G594" s="5">
        <v>427.61</v>
      </c>
      <c r="H594" s="6" t="str">
        <f t="shared" si="18"/>
        <v>Apr</v>
      </c>
      <c r="I594" s="5" t="str">
        <f t="shared" si="19"/>
        <v>2024</v>
      </c>
      <c r="J594" s="12" t="str">
        <f>VLOOKUP(C594, Products!$A$1:$D$101, 2, FALSE)</f>
        <v>BookWorld Sweater</v>
      </c>
      <c r="K594" s="5" t="str">
        <f>VLOOKUP(C594,Products!$A$1:$D$101,3,FALSE)</f>
        <v>Clothing</v>
      </c>
      <c r="L594" s="5" t="str">
        <f>VLOOKUP(B594,Customers!$A$1:$D$201,2,FALSE)</f>
        <v>Jacob Holt</v>
      </c>
      <c r="M594" s="5" t="str">
        <f>VLOOKUP(B594,Customers!$A$1:$D$201,3,FALSE)</f>
        <v>South America</v>
      </c>
    </row>
    <row r="595" spans="1:13">
      <c r="A595" s="5" t="s">
        <v>1183</v>
      </c>
      <c r="B595" s="5" t="s">
        <v>108</v>
      </c>
      <c r="C595" s="5" t="s">
        <v>536</v>
      </c>
      <c r="D595" s="6">
        <v>45313.593356481477</v>
      </c>
      <c r="E595" s="5">
        <v>1</v>
      </c>
      <c r="F595" s="5">
        <v>427.61</v>
      </c>
      <c r="G595" s="5">
        <v>427.61</v>
      </c>
      <c r="H595" s="6" t="str">
        <f t="shared" si="18"/>
        <v>Jan</v>
      </c>
      <c r="I595" s="5" t="str">
        <f t="shared" si="19"/>
        <v>2024</v>
      </c>
      <c r="J595" s="12" t="str">
        <f>VLOOKUP(C595, Products!$A$1:$D$101, 2, FALSE)</f>
        <v>BookWorld Sweater</v>
      </c>
      <c r="K595" s="5" t="str">
        <f>VLOOKUP(C595,Products!$A$1:$D$101,3,FALSE)</f>
        <v>Clothing</v>
      </c>
      <c r="L595" s="5" t="str">
        <f>VLOOKUP(B595,Customers!$A$1:$D$201,2,FALSE)</f>
        <v>Jason Yates</v>
      </c>
      <c r="M595" s="5" t="str">
        <f>VLOOKUP(B595,Customers!$A$1:$D$201,3,FALSE)</f>
        <v>North America</v>
      </c>
    </row>
    <row r="596" spans="1:13">
      <c r="A596" s="5" t="s">
        <v>1184</v>
      </c>
      <c r="B596" s="5" t="s">
        <v>52</v>
      </c>
      <c r="C596" s="5" t="s">
        <v>536</v>
      </c>
      <c r="D596" s="6">
        <v>45470.985590277778</v>
      </c>
      <c r="E596" s="5">
        <v>3</v>
      </c>
      <c r="F596" s="5">
        <v>1282.83</v>
      </c>
      <c r="G596" s="5">
        <v>427.61</v>
      </c>
      <c r="H596" s="6" t="str">
        <f t="shared" si="18"/>
        <v>Jun</v>
      </c>
      <c r="I596" s="5" t="str">
        <f t="shared" si="19"/>
        <v>2024</v>
      </c>
      <c r="J596" s="12" t="str">
        <f>VLOOKUP(C596, Products!$A$1:$D$101, 2, FALSE)</f>
        <v>BookWorld Sweater</v>
      </c>
      <c r="K596" s="5" t="str">
        <f>VLOOKUP(C596,Products!$A$1:$D$101,3,FALSE)</f>
        <v>Clothing</v>
      </c>
      <c r="L596" s="5" t="str">
        <f>VLOOKUP(B596,Customers!$A$1:$D$201,2,FALSE)</f>
        <v>Robert Blanchard</v>
      </c>
      <c r="M596" s="5" t="str">
        <f>VLOOKUP(B596,Customers!$A$1:$D$201,3,FALSE)</f>
        <v>Asia</v>
      </c>
    </row>
    <row r="597" spans="1:13">
      <c r="A597" s="5" t="s">
        <v>1185</v>
      </c>
      <c r="B597" s="5" t="s">
        <v>106</v>
      </c>
      <c r="C597" s="5" t="s">
        <v>536</v>
      </c>
      <c r="D597" s="6">
        <v>45618.830671296288</v>
      </c>
      <c r="E597" s="5">
        <v>2</v>
      </c>
      <c r="F597" s="5">
        <v>855.22</v>
      </c>
      <c r="G597" s="5">
        <v>427.61</v>
      </c>
      <c r="H597" s="6" t="str">
        <f t="shared" si="18"/>
        <v>Nov</v>
      </c>
      <c r="I597" s="5" t="str">
        <f t="shared" si="19"/>
        <v>2024</v>
      </c>
      <c r="J597" s="12" t="str">
        <f>VLOOKUP(C597, Products!$A$1:$D$101, 2, FALSE)</f>
        <v>BookWorld Sweater</v>
      </c>
      <c r="K597" s="5" t="str">
        <f>VLOOKUP(C597,Products!$A$1:$D$101,3,FALSE)</f>
        <v>Clothing</v>
      </c>
      <c r="L597" s="5" t="str">
        <f>VLOOKUP(B597,Customers!$A$1:$D$201,2,FALSE)</f>
        <v>Matthew Park</v>
      </c>
      <c r="M597" s="5" t="str">
        <f>VLOOKUP(B597,Customers!$A$1:$D$201,3,FALSE)</f>
        <v>South America</v>
      </c>
    </row>
    <row r="598" spans="1:13">
      <c r="A598" s="5" t="s">
        <v>1186</v>
      </c>
      <c r="B598" s="5" t="s">
        <v>78</v>
      </c>
      <c r="C598" s="5" t="s">
        <v>536</v>
      </c>
      <c r="D598" s="6">
        <v>45420.886921296304</v>
      </c>
      <c r="E598" s="5">
        <v>2</v>
      </c>
      <c r="F598" s="5">
        <v>855.22</v>
      </c>
      <c r="G598" s="5">
        <v>427.61</v>
      </c>
      <c r="H598" s="6" t="str">
        <f t="shared" si="18"/>
        <v>May</v>
      </c>
      <c r="I598" s="5" t="str">
        <f t="shared" si="19"/>
        <v>2024</v>
      </c>
      <c r="J598" s="12" t="str">
        <f>VLOOKUP(C598, Products!$A$1:$D$101, 2, FALSE)</f>
        <v>BookWorld Sweater</v>
      </c>
      <c r="K598" s="5" t="str">
        <f>VLOOKUP(C598,Products!$A$1:$D$101,3,FALSE)</f>
        <v>Clothing</v>
      </c>
      <c r="L598" s="5" t="str">
        <f>VLOOKUP(B598,Customers!$A$1:$D$201,2,FALSE)</f>
        <v>Dalton Perez</v>
      </c>
      <c r="M598" s="5" t="str">
        <f>VLOOKUP(B598,Customers!$A$1:$D$201,3,FALSE)</f>
        <v>North America</v>
      </c>
    </row>
    <row r="599" spans="1:13">
      <c r="A599" s="5" t="s">
        <v>1187</v>
      </c>
      <c r="B599" s="5" t="s">
        <v>224</v>
      </c>
      <c r="C599" s="5" t="s">
        <v>536</v>
      </c>
      <c r="D599" s="6">
        <v>45587.537766203714</v>
      </c>
      <c r="E599" s="5">
        <v>3</v>
      </c>
      <c r="F599" s="5">
        <v>1282.83</v>
      </c>
      <c r="G599" s="5">
        <v>427.61</v>
      </c>
      <c r="H599" s="6" t="str">
        <f t="shared" si="18"/>
        <v>Oct</v>
      </c>
      <c r="I599" s="5" t="str">
        <f t="shared" si="19"/>
        <v>2024</v>
      </c>
      <c r="J599" s="12" t="str">
        <f>VLOOKUP(C599, Products!$A$1:$D$101, 2, FALSE)</f>
        <v>BookWorld Sweater</v>
      </c>
      <c r="K599" s="5" t="str">
        <f>VLOOKUP(C599,Products!$A$1:$D$101,3,FALSE)</f>
        <v>Clothing</v>
      </c>
      <c r="L599" s="5" t="str">
        <f>VLOOKUP(B599,Customers!$A$1:$D$201,2,FALSE)</f>
        <v>Dana Cantrell</v>
      </c>
      <c r="M599" s="5" t="str">
        <f>VLOOKUP(B599,Customers!$A$1:$D$201,3,FALSE)</f>
        <v>South America</v>
      </c>
    </row>
    <row r="600" spans="1:13">
      <c r="A600" s="5" t="s">
        <v>1188</v>
      </c>
      <c r="B600" s="5" t="s">
        <v>122</v>
      </c>
      <c r="C600" s="5" t="s">
        <v>536</v>
      </c>
      <c r="D600" s="6">
        <v>45322.351979166669</v>
      </c>
      <c r="E600" s="5">
        <v>2</v>
      </c>
      <c r="F600" s="5">
        <v>855.22</v>
      </c>
      <c r="G600" s="5">
        <v>427.61</v>
      </c>
      <c r="H600" s="6" t="str">
        <f t="shared" si="18"/>
        <v>Jan</v>
      </c>
      <c r="I600" s="5" t="str">
        <f t="shared" si="19"/>
        <v>2024</v>
      </c>
      <c r="J600" s="12" t="str">
        <f>VLOOKUP(C600, Products!$A$1:$D$101, 2, FALSE)</f>
        <v>BookWorld Sweater</v>
      </c>
      <c r="K600" s="5" t="str">
        <f>VLOOKUP(C600,Products!$A$1:$D$101,3,FALSE)</f>
        <v>Clothing</v>
      </c>
      <c r="L600" s="5" t="str">
        <f>VLOOKUP(B600,Customers!$A$1:$D$201,2,FALSE)</f>
        <v>Erika Fernandez</v>
      </c>
      <c r="M600" s="5" t="str">
        <f>VLOOKUP(B600,Customers!$A$1:$D$201,3,FALSE)</f>
        <v>Asia</v>
      </c>
    </row>
    <row r="601" spans="1:13">
      <c r="A601" s="5" t="s">
        <v>1189</v>
      </c>
      <c r="B601" s="5" t="s">
        <v>120</v>
      </c>
      <c r="C601" s="5" t="s">
        <v>536</v>
      </c>
      <c r="D601" s="6">
        <v>45436.400081018517</v>
      </c>
      <c r="E601" s="5">
        <v>2</v>
      </c>
      <c r="F601" s="5">
        <v>855.22</v>
      </c>
      <c r="G601" s="5">
        <v>427.61</v>
      </c>
      <c r="H601" s="6" t="str">
        <f t="shared" si="18"/>
        <v>May</v>
      </c>
      <c r="I601" s="5" t="str">
        <f t="shared" si="19"/>
        <v>2024</v>
      </c>
      <c r="J601" s="12" t="str">
        <f>VLOOKUP(C601, Products!$A$1:$D$101, 2, FALSE)</f>
        <v>BookWorld Sweater</v>
      </c>
      <c r="K601" s="5" t="str">
        <f>VLOOKUP(C601,Products!$A$1:$D$101,3,FALSE)</f>
        <v>Clothing</v>
      </c>
      <c r="L601" s="5" t="str">
        <f>VLOOKUP(B601,Customers!$A$1:$D$201,2,FALSE)</f>
        <v>Lauren Williams</v>
      </c>
      <c r="M601" s="5" t="str">
        <f>VLOOKUP(B601,Customers!$A$1:$D$201,3,FALSE)</f>
        <v>North America</v>
      </c>
    </row>
    <row r="602" spans="1:13">
      <c r="A602" s="5" t="s">
        <v>1190</v>
      </c>
      <c r="B602" s="5" t="s">
        <v>54</v>
      </c>
      <c r="C602" s="5" t="s">
        <v>536</v>
      </c>
      <c r="D602" s="6">
        <v>45388.439652777779</v>
      </c>
      <c r="E602" s="5">
        <v>4</v>
      </c>
      <c r="F602" s="5">
        <v>1710.44</v>
      </c>
      <c r="G602" s="5">
        <v>427.61</v>
      </c>
      <c r="H602" s="6" t="str">
        <f t="shared" si="18"/>
        <v>Apr</v>
      </c>
      <c r="I602" s="5" t="str">
        <f t="shared" si="19"/>
        <v>2024</v>
      </c>
      <c r="J602" s="12" t="str">
        <f>VLOOKUP(C602, Products!$A$1:$D$101, 2, FALSE)</f>
        <v>BookWorld Sweater</v>
      </c>
      <c r="K602" s="5" t="str">
        <f>VLOOKUP(C602,Products!$A$1:$D$101,3,FALSE)</f>
        <v>Clothing</v>
      </c>
      <c r="L602" s="5" t="str">
        <f>VLOOKUP(B602,Customers!$A$1:$D$201,2,FALSE)</f>
        <v>Teresa Esparza</v>
      </c>
      <c r="M602" s="5" t="str">
        <f>VLOOKUP(B602,Customers!$A$1:$D$201,3,FALSE)</f>
        <v>Asia</v>
      </c>
    </row>
    <row r="603" spans="1:13">
      <c r="A603" s="5" t="s">
        <v>1191</v>
      </c>
      <c r="B603" s="5" t="s">
        <v>394</v>
      </c>
      <c r="C603" s="5" t="s">
        <v>532</v>
      </c>
      <c r="D603" s="6">
        <v>45458.717280092591</v>
      </c>
      <c r="E603" s="5">
        <v>3</v>
      </c>
      <c r="F603" s="5">
        <v>100.77</v>
      </c>
      <c r="G603" s="5">
        <v>33.590000000000003</v>
      </c>
      <c r="H603" s="6" t="str">
        <f t="shared" si="18"/>
        <v>Jun</v>
      </c>
      <c r="I603" s="5" t="str">
        <f t="shared" si="19"/>
        <v>2024</v>
      </c>
      <c r="J603" s="12" t="str">
        <f>VLOOKUP(C603, Products!$A$1:$D$101, 2, FALSE)</f>
        <v>TechPro Novel</v>
      </c>
      <c r="K603" s="5" t="str">
        <f>VLOOKUP(C603,Products!$A$1:$D$101,3,FALSE)</f>
        <v>Books</v>
      </c>
      <c r="L603" s="5" t="str">
        <f>VLOOKUP(B603,Customers!$A$1:$D$201,2,FALSE)</f>
        <v>Sarah Arias</v>
      </c>
      <c r="M603" s="5" t="str">
        <f>VLOOKUP(B603,Customers!$A$1:$D$201,3,FALSE)</f>
        <v>South America</v>
      </c>
    </row>
    <row r="604" spans="1:13">
      <c r="A604" s="5" t="s">
        <v>1192</v>
      </c>
      <c r="B604" s="5" t="s">
        <v>358</v>
      </c>
      <c r="C604" s="5" t="s">
        <v>532</v>
      </c>
      <c r="D604" s="6">
        <v>45303.140625</v>
      </c>
      <c r="E604" s="5">
        <v>3</v>
      </c>
      <c r="F604" s="5">
        <v>100.77</v>
      </c>
      <c r="G604" s="5">
        <v>33.590000000000003</v>
      </c>
      <c r="H604" s="6" t="str">
        <f t="shared" si="18"/>
        <v>Jan</v>
      </c>
      <c r="I604" s="5" t="str">
        <f t="shared" si="19"/>
        <v>2024</v>
      </c>
      <c r="J604" s="12" t="str">
        <f>VLOOKUP(C604, Products!$A$1:$D$101, 2, FALSE)</f>
        <v>TechPro Novel</v>
      </c>
      <c r="K604" s="5" t="str">
        <f>VLOOKUP(C604,Products!$A$1:$D$101,3,FALSE)</f>
        <v>Books</v>
      </c>
      <c r="L604" s="5" t="str">
        <f>VLOOKUP(B604,Customers!$A$1:$D$201,2,FALSE)</f>
        <v>Tracy Steele</v>
      </c>
      <c r="M604" s="5" t="str">
        <f>VLOOKUP(B604,Customers!$A$1:$D$201,3,FALSE)</f>
        <v>South America</v>
      </c>
    </row>
    <row r="605" spans="1:13">
      <c r="A605" s="5" t="s">
        <v>1193</v>
      </c>
      <c r="B605" s="5" t="s">
        <v>396</v>
      </c>
      <c r="C605" s="5" t="s">
        <v>532</v>
      </c>
      <c r="D605" s="6">
        <v>45373.826423611114</v>
      </c>
      <c r="E605" s="5">
        <v>3</v>
      </c>
      <c r="F605" s="5">
        <v>100.77</v>
      </c>
      <c r="G605" s="5">
        <v>33.590000000000003</v>
      </c>
      <c r="H605" s="6" t="str">
        <f t="shared" si="18"/>
        <v>Mar</v>
      </c>
      <c r="I605" s="5" t="str">
        <f t="shared" si="19"/>
        <v>2024</v>
      </c>
      <c r="J605" s="12" t="str">
        <f>VLOOKUP(C605, Products!$A$1:$D$101, 2, FALSE)</f>
        <v>TechPro Novel</v>
      </c>
      <c r="K605" s="5" t="str">
        <f>VLOOKUP(C605,Products!$A$1:$D$101,3,FALSE)</f>
        <v>Books</v>
      </c>
      <c r="L605" s="5" t="str">
        <f>VLOOKUP(B605,Customers!$A$1:$D$201,2,FALSE)</f>
        <v>Douglas Torres</v>
      </c>
      <c r="M605" s="5" t="str">
        <f>VLOOKUP(B605,Customers!$A$1:$D$201,3,FALSE)</f>
        <v>Asia</v>
      </c>
    </row>
    <row r="606" spans="1:13">
      <c r="A606" s="5" t="s">
        <v>1194</v>
      </c>
      <c r="B606" s="5" t="s">
        <v>34</v>
      </c>
      <c r="C606" s="5" t="s">
        <v>532</v>
      </c>
      <c r="D606" s="6">
        <v>45587.91375</v>
      </c>
      <c r="E606" s="5">
        <v>1</v>
      </c>
      <c r="F606" s="5">
        <v>33.590000000000003</v>
      </c>
      <c r="G606" s="5">
        <v>33.590000000000003</v>
      </c>
      <c r="H606" s="6" t="str">
        <f t="shared" si="18"/>
        <v>Oct</v>
      </c>
      <c r="I606" s="5" t="str">
        <f t="shared" si="19"/>
        <v>2024</v>
      </c>
      <c r="J606" s="12" t="str">
        <f>VLOOKUP(C606, Products!$A$1:$D$101, 2, FALSE)</f>
        <v>TechPro Novel</v>
      </c>
      <c r="K606" s="5" t="str">
        <f>VLOOKUP(C606,Products!$A$1:$D$101,3,FALSE)</f>
        <v>Books</v>
      </c>
      <c r="L606" s="5" t="str">
        <f>VLOOKUP(B606,Customers!$A$1:$D$201,2,FALSE)</f>
        <v>Kevin May</v>
      </c>
      <c r="M606" s="5" t="str">
        <f>VLOOKUP(B606,Customers!$A$1:$D$201,3,FALSE)</f>
        <v>South America</v>
      </c>
    </row>
    <row r="607" spans="1:13">
      <c r="A607" s="5" t="s">
        <v>1195</v>
      </c>
      <c r="B607" s="5" t="s">
        <v>360</v>
      </c>
      <c r="C607" s="5" t="s">
        <v>532</v>
      </c>
      <c r="D607" s="6">
        <v>45507.922361111108</v>
      </c>
      <c r="E607" s="5">
        <v>3</v>
      </c>
      <c r="F607" s="5">
        <v>100.77</v>
      </c>
      <c r="G607" s="5">
        <v>33.590000000000003</v>
      </c>
      <c r="H607" s="6" t="str">
        <f t="shared" si="18"/>
        <v>Aug</v>
      </c>
      <c r="I607" s="5" t="str">
        <f t="shared" si="19"/>
        <v>2024</v>
      </c>
      <c r="J607" s="12" t="str">
        <f>VLOOKUP(C607, Products!$A$1:$D$101, 2, FALSE)</f>
        <v>TechPro Novel</v>
      </c>
      <c r="K607" s="5" t="str">
        <f>VLOOKUP(C607,Products!$A$1:$D$101,3,FALSE)</f>
        <v>Books</v>
      </c>
      <c r="L607" s="5" t="str">
        <f>VLOOKUP(B607,Customers!$A$1:$D$201,2,FALSE)</f>
        <v>Matthew Johnson</v>
      </c>
      <c r="M607" s="5" t="str">
        <f>VLOOKUP(B607,Customers!$A$1:$D$201,3,FALSE)</f>
        <v>Asia</v>
      </c>
    </row>
    <row r="608" spans="1:13">
      <c r="A608" s="5" t="s">
        <v>1196</v>
      </c>
      <c r="B608" s="5" t="s">
        <v>52</v>
      </c>
      <c r="C608" s="5" t="s">
        <v>532</v>
      </c>
      <c r="D608" s="6">
        <v>45315.766053240739</v>
      </c>
      <c r="E608" s="5">
        <v>3</v>
      </c>
      <c r="F608" s="5">
        <v>100.77</v>
      </c>
      <c r="G608" s="5">
        <v>33.590000000000003</v>
      </c>
      <c r="H608" s="6" t="str">
        <f t="shared" si="18"/>
        <v>Jan</v>
      </c>
      <c r="I608" s="5" t="str">
        <f t="shared" si="19"/>
        <v>2024</v>
      </c>
      <c r="J608" s="12" t="str">
        <f>VLOOKUP(C608, Products!$A$1:$D$101, 2, FALSE)</f>
        <v>TechPro Novel</v>
      </c>
      <c r="K608" s="5" t="str">
        <f>VLOOKUP(C608,Products!$A$1:$D$101,3,FALSE)</f>
        <v>Books</v>
      </c>
      <c r="L608" s="5" t="str">
        <f>VLOOKUP(B608,Customers!$A$1:$D$201,2,FALSE)</f>
        <v>Robert Blanchard</v>
      </c>
      <c r="M608" s="5" t="str">
        <f>VLOOKUP(B608,Customers!$A$1:$D$201,3,FALSE)</f>
        <v>Asia</v>
      </c>
    </row>
    <row r="609" spans="1:13">
      <c r="A609" s="5" t="s">
        <v>1197</v>
      </c>
      <c r="B609" s="5" t="s">
        <v>160</v>
      </c>
      <c r="C609" s="5" t="s">
        <v>532</v>
      </c>
      <c r="D609" s="6">
        <v>45308.066701388889</v>
      </c>
      <c r="E609" s="5">
        <v>4</v>
      </c>
      <c r="F609" s="5">
        <v>134.36000000000001</v>
      </c>
      <c r="G609" s="5">
        <v>33.590000000000003</v>
      </c>
      <c r="H609" s="6" t="str">
        <f t="shared" si="18"/>
        <v>Jan</v>
      </c>
      <c r="I609" s="5" t="str">
        <f t="shared" si="19"/>
        <v>2024</v>
      </c>
      <c r="J609" s="12" t="str">
        <f>VLOOKUP(C609, Products!$A$1:$D$101, 2, FALSE)</f>
        <v>TechPro Novel</v>
      </c>
      <c r="K609" s="5" t="str">
        <f>VLOOKUP(C609,Products!$A$1:$D$101,3,FALSE)</f>
        <v>Books</v>
      </c>
      <c r="L609" s="5" t="str">
        <f>VLOOKUP(B609,Customers!$A$1:$D$201,2,FALSE)</f>
        <v>Misty Higgins</v>
      </c>
      <c r="M609" s="5" t="str">
        <f>VLOOKUP(B609,Customers!$A$1:$D$201,3,FALSE)</f>
        <v>Europe</v>
      </c>
    </row>
    <row r="610" spans="1:13">
      <c r="A610" s="5" t="s">
        <v>1198</v>
      </c>
      <c r="B610" s="5" t="s">
        <v>190</v>
      </c>
      <c r="C610" s="5" t="s">
        <v>532</v>
      </c>
      <c r="D610" s="6">
        <v>45294.767812500002</v>
      </c>
      <c r="E610" s="5">
        <v>1</v>
      </c>
      <c r="F610" s="5">
        <v>33.590000000000003</v>
      </c>
      <c r="G610" s="5">
        <v>33.590000000000003</v>
      </c>
      <c r="H610" s="6" t="str">
        <f t="shared" si="18"/>
        <v>Jan</v>
      </c>
      <c r="I610" s="5" t="str">
        <f t="shared" si="19"/>
        <v>2024</v>
      </c>
      <c r="J610" s="12" t="str">
        <f>VLOOKUP(C610, Products!$A$1:$D$101, 2, FALSE)</f>
        <v>TechPro Novel</v>
      </c>
      <c r="K610" s="5" t="str">
        <f>VLOOKUP(C610,Products!$A$1:$D$101,3,FALSE)</f>
        <v>Books</v>
      </c>
      <c r="L610" s="5" t="str">
        <f>VLOOKUP(B610,Customers!$A$1:$D$201,2,FALSE)</f>
        <v>Charles Hamilton</v>
      </c>
      <c r="M610" s="5" t="str">
        <f>VLOOKUP(B610,Customers!$A$1:$D$201,3,FALSE)</f>
        <v>Asia</v>
      </c>
    </row>
    <row r="611" spans="1:13">
      <c r="A611" s="5" t="s">
        <v>1199</v>
      </c>
      <c r="B611" s="5" t="s">
        <v>206</v>
      </c>
      <c r="C611" s="5" t="s">
        <v>532</v>
      </c>
      <c r="D611" s="6">
        <v>45649.775046296287</v>
      </c>
      <c r="E611" s="5">
        <v>4</v>
      </c>
      <c r="F611" s="5">
        <v>134.36000000000001</v>
      </c>
      <c r="G611" s="5">
        <v>33.590000000000003</v>
      </c>
      <c r="H611" s="6" t="str">
        <f t="shared" si="18"/>
        <v>Dec</v>
      </c>
      <c r="I611" s="5" t="str">
        <f t="shared" si="19"/>
        <v>2024</v>
      </c>
      <c r="J611" s="12" t="str">
        <f>VLOOKUP(C611, Products!$A$1:$D$101, 2, FALSE)</f>
        <v>TechPro Novel</v>
      </c>
      <c r="K611" s="5" t="str">
        <f>VLOOKUP(C611,Products!$A$1:$D$101,3,FALSE)</f>
        <v>Books</v>
      </c>
      <c r="L611" s="5" t="str">
        <f>VLOOKUP(B611,Customers!$A$1:$D$201,2,FALSE)</f>
        <v>Laura Gilbert</v>
      </c>
      <c r="M611" s="5" t="str">
        <f>VLOOKUP(B611,Customers!$A$1:$D$201,3,FALSE)</f>
        <v>North America</v>
      </c>
    </row>
    <row r="612" spans="1:13">
      <c r="A612" s="5" t="s">
        <v>1200</v>
      </c>
      <c r="B612" s="5" t="s">
        <v>32</v>
      </c>
      <c r="C612" s="5" t="s">
        <v>569</v>
      </c>
      <c r="D612" s="6">
        <v>45374.124722222223</v>
      </c>
      <c r="E612" s="5">
        <v>3</v>
      </c>
      <c r="F612" s="5">
        <v>662.73</v>
      </c>
      <c r="G612" s="5">
        <v>220.91</v>
      </c>
      <c r="H612" s="6" t="str">
        <f t="shared" si="18"/>
        <v>Mar</v>
      </c>
      <c r="I612" s="5" t="str">
        <f t="shared" si="19"/>
        <v>2024</v>
      </c>
      <c r="J612" s="12" t="str">
        <f>VLOOKUP(C612, Products!$A$1:$D$101, 2, FALSE)</f>
        <v>HomeSense Bluetooth Speaker</v>
      </c>
      <c r="K612" s="5" t="str">
        <f>VLOOKUP(C612,Products!$A$1:$D$101,3,FALSE)</f>
        <v>Electronics</v>
      </c>
      <c r="L612" s="5" t="str">
        <f>VLOOKUP(B612,Customers!$A$1:$D$201,2,FALSE)</f>
        <v>Bryan Mathews</v>
      </c>
      <c r="M612" s="5" t="str">
        <f>VLOOKUP(B612,Customers!$A$1:$D$201,3,FALSE)</f>
        <v>South America</v>
      </c>
    </row>
    <row r="613" spans="1:13">
      <c r="A613" s="5" t="s">
        <v>1201</v>
      </c>
      <c r="B613" s="5" t="s">
        <v>198</v>
      </c>
      <c r="C613" s="5" t="s">
        <v>569</v>
      </c>
      <c r="D613" s="6">
        <v>45601.314432870371</v>
      </c>
      <c r="E613" s="5">
        <v>3</v>
      </c>
      <c r="F613" s="5">
        <v>662.73</v>
      </c>
      <c r="G613" s="5">
        <v>220.91</v>
      </c>
      <c r="H613" s="6" t="str">
        <f t="shared" si="18"/>
        <v>Nov</v>
      </c>
      <c r="I613" s="5" t="str">
        <f t="shared" si="19"/>
        <v>2024</v>
      </c>
      <c r="J613" s="12" t="str">
        <f>VLOOKUP(C613, Products!$A$1:$D$101, 2, FALSE)</f>
        <v>HomeSense Bluetooth Speaker</v>
      </c>
      <c r="K613" s="5" t="str">
        <f>VLOOKUP(C613,Products!$A$1:$D$101,3,FALSE)</f>
        <v>Electronics</v>
      </c>
      <c r="L613" s="5" t="str">
        <f>VLOOKUP(B613,Customers!$A$1:$D$201,2,FALSE)</f>
        <v>Emily Trevino</v>
      </c>
      <c r="M613" s="5" t="str">
        <f>VLOOKUP(B613,Customers!$A$1:$D$201,3,FALSE)</f>
        <v>North America</v>
      </c>
    </row>
    <row r="614" spans="1:13">
      <c r="A614" s="5" t="s">
        <v>1202</v>
      </c>
      <c r="B614" s="5" t="s">
        <v>250</v>
      </c>
      <c r="C614" s="5" t="s">
        <v>569</v>
      </c>
      <c r="D614" s="6">
        <v>45410.83457175926</v>
      </c>
      <c r="E614" s="5">
        <v>4</v>
      </c>
      <c r="F614" s="5">
        <v>883.64</v>
      </c>
      <c r="G614" s="5">
        <v>220.91</v>
      </c>
      <c r="H614" s="6" t="str">
        <f t="shared" si="18"/>
        <v>Apr</v>
      </c>
      <c r="I614" s="5" t="str">
        <f t="shared" si="19"/>
        <v>2024</v>
      </c>
      <c r="J614" s="12" t="str">
        <f>VLOOKUP(C614, Products!$A$1:$D$101, 2, FALSE)</f>
        <v>HomeSense Bluetooth Speaker</v>
      </c>
      <c r="K614" s="5" t="str">
        <f>VLOOKUP(C614,Products!$A$1:$D$101,3,FALSE)</f>
        <v>Electronics</v>
      </c>
      <c r="L614" s="5" t="str">
        <f>VLOOKUP(B614,Customers!$A$1:$D$201,2,FALSE)</f>
        <v>Francisco Diaz</v>
      </c>
      <c r="M614" s="5" t="str">
        <f>VLOOKUP(B614,Customers!$A$1:$D$201,3,FALSE)</f>
        <v>South America</v>
      </c>
    </row>
    <row r="615" spans="1:13">
      <c r="A615" s="5" t="s">
        <v>1203</v>
      </c>
      <c r="B615" s="5" t="s">
        <v>228</v>
      </c>
      <c r="C615" s="5" t="s">
        <v>569</v>
      </c>
      <c r="D615" s="6">
        <v>45318.259942129633</v>
      </c>
      <c r="E615" s="5">
        <v>2</v>
      </c>
      <c r="F615" s="5">
        <v>441.82</v>
      </c>
      <c r="G615" s="5">
        <v>220.91</v>
      </c>
      <c r="H615" s="6" t="str">
        <f t="shared" si="18"/>
        <v>Jan</v>
      </c>
      <c r="I615" s="5" t="str">
        <f t="shared" si="19"/>
        <v>2024</v>
      </c>
      <c r="J615" s="12" t="str">
        <f>VLOOKUP(C615, Products!$A$1:$D$101, 2, FALSE)</f>
        <v>HomeSense Bluetooth Speaker</v>
      </c>
      <c r="K615" s="5" t="str">
        <f>VLOOKUP(C615,Products!$A$1:$D$101,3,FALSE)</f>
        <v>Electronics</v>
      </c>
      <c r="L615" s="5" t="str">
        <f>VLOOKUP(B615,Customers!$A$1:$D$201,2,FALSE)</f>
        <v>Abigail Jones</v>
      </c>
      <c r="M615" s="5" t="str">
        <f>VLOOKUP(B615,Customers!$A$1:$D$201,3,FALSE)</f>
        <v>North America</v>
      </c>
    </row>
    <row r="616" spans="1:13">
      <c r="A616" s="5" t="s">
        <v>1204</v>
      </c>
      <c r="B616" s="5" t="s">
        <v>236</v>
      </c>
      <c r="C616" s="5" t="s">
        <v>569</v>
      </c>
      <c r="D616" s="6">
        <v>45326.314629629633</v>
      </c>
      <c r="E616" s="5">
        <v>4</v>
      </c>
      <c r="F616" s="5">
        <v>883.64</v>
      </c>
      <c r="G616" s="5">
        <v>220.91</v>
      </c>
      <c r="H616" s="6" t="str">
        <f t="shared" si="18"/>
        <v>Feb</v>
      </c>
      <c r="I616" s="5" t="str">
        <f t="shared" si="19"/>
        <v>2024</v>
      </c>
      <c r="J616" s="12" t="str">
        <f>VLOOKUP(C616, Products!$A$1:$D$101, 2, FALSE)</f>
        <v>HomeSense Bluetooth Speaker</v>
      </c>
      <c r="K616" s="5" t="str">
        <f>VLOOKUP(C616,Products!$A$1:$D$101,3,FALSE)</f>
        <v>Electronics</v>
      </c>
      <c r="L616" s="5" t="str">
        <f>VLOOKUP(B616,Customers!$A$1:$D$201,2,FALSE)</f>
        <v>Joseph Ortiz Jr.</v>
      </c>
      <c r="M616" s="5" t="str">
        <f>VLOOKUP(B616,Customers!$A$1:$D$201,3,FALSE)</f>
        <v>South America</v>
      </c>
    </row>
    <row r="617" spans="1:13">
      <c r="A617" s="5" t="s">
        <v>1205</v>
      </c>
      <c r="B617" s="5" t="s">
        <v>146</v>
      </c>
      <c r="C617" s="5" t="s">
        <v>569</v>
      </c>
      <c r="D617" s="6">
        <v>45634.609988425917</v>
      </c>
      <c r="E617" s="5">
        <v>3</v>
      </c>
      <c r="F617" s="5">
        <v>662.73</v>
      </c>
      <c r="G617" s="5">
        <v>220.91</v>
      </c>
      <c r="H617" s="6" t="str">
        <f t="shared" si="18"/>
        <v>Dec</v>
      </c>
      <c r="I617" s="5" t="str">
        <f t="shared" si="19"/>
        <v>2024</v>
      </c>
      <c r="J617" s="12" t="str">
        <f>VLOOKUP(C617, Products!$A$1:$D$101, 2, FALSE)</f>
        <v>HomeSense Bluetooth Speaker</v>
      </c>
      <c r="K617" s="5" t="str">
        <f>VLOOKUP(C617,Products!$A$1:$D$101,3,FALSE)</f>
        <v>Electronics</v>
      </c>
      <c r="L617" s="5" t="str">
        <f>VLOOKUP(B617,Customers!$A$1:$D$201,2,FALSE)</f>
        <v>Mark Cox</v>
      </c>
      <c r="M617" s="5" t="str">
        <f>VLOOKUP(B617,Customers!$A$1:$D$201,3,FALSE)</f>
        <v>North America</v>
      </c>
    </row>
    <row r="618" spans="1:13">
      <c r="A618" s="5" t="s">
        <v>1206</v>
      </c>
      <c r="B618" s="5" t="s">
        <v>350</v>
      </c>
      <c r="C618" s="5" t="s">
        <v>569</v>
      </c>
      <c r="D618" s="6">
        <v>45422.140844907408</v>
      </c>
      <c r="E618" s="5">
        <v>4</v>
      </c>
      <c r="F618" s="5">
        <v>883.64</v>
      </c>
      <c r="G618" s="5">
        <v>220.91</v>
      </c>
      <c r="H618" s="6" t="str">
        <f t="shared" si="18"/>
        <v>May</v>
      </c>
      <c r="I618" s="5" t="str">
        <f t="shared" si="19"/>
        <v>2024</v>
      </c>
      <c r="J618" s="12" t="str">
        <f>VLOOKUP(C618, Products!$A$1:$D$101, 2, FALSE)</f>
        <v>HomeSense Bluetooth Speaker</v>
      </c>
      <c r="K618" s="5" t="str">
        <f>VLOOKUP(C618,Products!$A$1:$D$101,3,FALSE)</f>
        <v>Electronics</v>
      </c>
      <c r="L618" s="5" t="str">
        <f>VLOOKUP(B618,Customers!$A$1:$D$201,2,FALSE)</f>
        <v>Logan Harris</v>
      </c>
      <c r="M618" s="5" t="str">
        <f>VLOOKUP(B618,Customers!$A$1:$D$201,3,FALSE)</f>
        <v>Europe</v>
      </c>
    </row>
    <row r="619" spans="1:13">
      <c r="A619" s="5" t="s">
        <v>1207</v>
      </c>
      <c r="B619" s="5" t="s">
        <v>264</v>
      </c>
      <c r="C619" s="5" t="s">
        <v>568</v>
      </c>
      <c r="D619" s="6">
        <v>45529.238530092603</v>
      </c>
      <c r="E619" s="5">
        <v>1</v>
      </c>
      <c r="F619" s="5">
        <v>263.55</v>
      </c>
      <c r="G619" s="5">
        <v>263.55</v>
      </c>
      <c r="H619" s="6" t="str">
        <f t="shared" si="18"/>
        <v>Aug</v>
      </c>
      <c r="I619" s="5" t="str">
        <f t="shared" si="19"/>
        <v>2024</v>
      </c>
      <c r="J619" s="12" t="str">
        <f>VLOOKUP(C619, Products!$A$1:$D$101, 2, FALSE)</f>
        <v>SoundWave Headphones</v>
      </c>
      <c r="K619" s="5" t="str">
        <f>VLOOKUP(C619,Products!$A$1:$D$101,3,FALSE)</f>
        <v>Electronics</v>
      </c>
      <c r="L619" s="5" t="str">
        <f>VLOOKUP(B619,Customers!$A$1:$D$201,2,FALSE)</f>
        <v>Kathryn Stevens</v>
      </c>
      <c r="M619" s="5" t="str">
        <f>VLOOKUP(B619,Customers!$A$1:$D$201,3,FALSE)</f>
        <v>Europe</v>
      </c>
    </row>
    <row r="620" spans="1:13">
      <c r="A620" s="5" t="s">
        <v>1208</v>
      </c>
      <c r="B620" s="5" t="s">
        <v>392</v>
      </c>
      <c r="C620" s="5" t="s">
        <v>568</v>
      </c>
      <c r="D620" s="6">
        <v>45519.54583333333</v>
      </c>
      <c r="E620" s="5">
        <v>1</v>
      </c>
      <c r="F620" s="5">
        <v>263.55</v>
      </c>
      <c r="G620" s="5">
        <v>263.55</v>
      </c>
      <c r="H620" s="6" t="str">
        <f t="shared" si="18"/>
        <v>Aug</v>
      </c>
      <c r="I620" s="5" t="str">
        <f t="shared" si="19"/>
        <v>2024</v>
      </c>
      <c r="J620" s="12" t="str">
        <f>VLOOKUP(C620, Products!$A$1:$D$101, 2, FALSE)</f>
        <v>SoundWave Headphones</v>
      </c>
      <c r="K620" s="5" t="str">
        <f>VLOOKUP(C620,Products!$A$1:$D$101,3,FALSE)</f>
        <v>Electronics</v>
      </c>
      <c r="L620" s="5" t="str">
        <f>VLOOKUP(B620,Customers!$A$1:$D$201,2,FALSE)</f>
        <v>Samantha Gibson DVM</v>
      </c>
      <c r="M620" s="5" t="str">
        <f>VLOOKUP(B620,Customers!$A$1:$D$201,3,FALSE)</f>
        <v>South America</v>
      </c>
    </row>
    <row r="621" spans="1:13">
      <c r="A621" s="5" t="s">
        <v>1209</v>
      </c>
      <c r="B621" s="5" t="s">
        <v>238</v>
      </c>
      <c r="C621" s="5" t="s">
        <v>568</v>
      </c>
      <c r="D621" s="6">
        <v>45558.191250000003</v>
      </c>
      <c r="E621" s="5">
        <v>4</v>
      </c>
      <c r="F621" s="5">
        <v>1054.2</v>
      </c>
      <c r="G621" s="5">
        <v>263.55</v>
      </c>
      <c r="H621" s="6" t="str">
        <f t="shared" si="18"/>
        <v>Sep</v>
      </c>
      <c r="I621" s="5" t="str">
        <f t="shared" si="19"/>
        <v>2024</v>
      </c>
      <c r="J621" s="12" t="str">
        <f>VLOOKUP(C621, Products!$A$1:$D$101, 2, FALSE)</f>
        <v>SoundWave Headphones</v>
      </c>
      <c r="K621" s="5" t="str">
        <f>VLOOKUP(C621,Products!$A$1:$D$101,3,FALSE)</f>
        <v>Electronics</v>
      </c>
      <c r="L621" s="5" t="str">
        <f>VLOOKUP(B621,Customers!$A$1:$D$201,2,FALSE)</f>
        <v>Benjamin Anderson</v>
      </c>
      <c r="M621" s="5" t="str">
        <f>VLOOKUP(B621,Customers!$A$1:$D$201,3,FALSE)</f>
        <v>Europe</v>
      </c>
    </row>
    <row r="622" spans="1:13">
      <c r="A622" s="5" t="s">
        <v>1210</v>
      </c>
      <c r="B622" s="5" t="s">
        <v>154</v>
      </c>
      <c r="C622" s="5" t="s">
        <v>568</v>
      </c>
      <c r="D622" s="6">
        <v>45552.166307870371</v>
      </c>
      <c r="E622" s="5">
        <v>1</v>
      </c>
      <c r="F622" s="5">
        <v>263.55</v>
      </c>
      <c r="G622" s="5">
        <v>263.55</v>
      </c>
      <c r="H622" s="6" t="str">
        <f t="shared" si="18"/>
        <v>Sep</v>
      </c>
      <c r="I622" s="5" t="str">
        <f t="shared" si="19"/>
        <v>2024</v>
      </c>
      <c r="J622" s="12" t="str">
        <f>VLOOKUP(C622, Products!$A$1:$D$101, 2, FALSE)</f>
        <v>SoundWave Headphones</v>
      </c>
      <c r="K622" s="5" t="str">
        <f>VLOOKUP(C622,Products!$A$1:$D$101,3,FALSE)</f>
        <v>Electronics</v>
      </c>
      <c r="L622" s="5" t="str">
        <f>VLOOKUP(B622,Customers!$A$1:$D$201,2,FALSE)</f>
        <v>Sarah Scott</v>
      </c>
      <c r="M622" s="5" t="str">
        <f>VLOOKUP(B622,Customers!$A$1:$D$201,3,FALSE)</f>
        <v>North America</v>
      </c>
    </row>
    <row r="623" spans="1:13">
      <c r="A623" s="5" t="s">
        <v>1211</v>
      </c>
      <c r="B623" s="5" t="s">
        <v>110</v>
      </c>
      <c r="C623" s="5" t="s">
        <v>568</v>
      </c>
      <c r="D623" s="6">
        <v>45613.747777777768</v>
      </c>
      <c r="E623" s="5">
        <v>3</v>
      </c>
      <c r="F623" s="5">
        <v>790.65</v>
      </c>
      <c r="G623" s="5">
        <v>263.55</v>
      </c>
      <c r="H623" s="6" t="str">
        <f t="shared" si="18"/>
        <v>Nov</v>
      </c>
      <c r="I623" s="5" t="str">
        <f t="shared" si="19"/>
        <v>2024</v>
      </c>
      <c r="J623" s="12" t="str">
        <f>VLOOKUP(C623, Products!$A$1:$D$101, 2, FALSE)</f>
        <v>SoundWave Headphones</v>
      </c>
      <c r="K623" s="5" t="str">
        <f>VLOOKUP(C623,Products!$A$1:$D$101,3,FALSE)</f>
        <v>Electronics</v>
      </c>
      <c r="L623" s="5" t="str">
        <f>VLOOKUP(B623,Customers!$A$1:$D$201,2,FALSE)</f>
        <v>Ryan Davis</v>
      </c>
      <c r="M623" s="5" t="str">
        <f>VLOOKUP(B623,Customers!$A$1:$D$201,3,FALSE)</f>
        <v>North America</v>
      </c>
    </row>
    <row r="624" spans="1:13">
      <c r="A624" s="5" t="s">
        <v>1212</v>
      </c>
      <c r="B624" s="5" t="s">
        <v>202</v>
      </c>
      <c r="C624" s="5" t="s">
        <v>568</v>
      </c>
      <c r="D624" s="6">
        <v>45362.713333333333</v>
      </c>
      <c r="E624" s="5">
        <v>2</v>
      </c>
      <c r="F624" s="5">
        <v>527.1</v>
      </c>
      <c r="G624" s="5">
        <v>263.55</v>
      </c>
      <c r="H624" s="6" t="str">
        <f t="shared" si="18"/>
        <v>Mar</v>
      </c>
      <c r="I624" s="5" t="str">
        <f t="shared" si="19"/>
        <v>2024</v>
      </c>
      <c r="J624" s="12" t="str">
        <f>VLOOKUP(C624, Products!$A$1:$D$101, 2, FALSE)</f>
        <v>SoundWave Headphones</v>
      </c>
      <c r="K624" s="5" t="str">
        <f>VLOOKUP(C624,Products!$A$1:$D$101,3,FALSE)</f>
        <v>Electronics</v>
      </c>
      <c r="L624" s="5" t="str">
        <f>VLOOKUP(B624,Customers!$A$1:$D$201,2,FALSE)</f>
        <v>Benjamin Mcclure</v>
      </c>
      <c r="M624" s="5" t="str">
        <f>VLOOKUP(B624,Customers!$A$1:$D$201,3,FALSE)</f>
        <v>South America</v>
      </c>
    </row>
    <row r="625" spans="1:13">
      <c r="A625" s="5" t="s">
        <v>1213</v>
      </c>
      <c r="B625" s="5" t="s">
        <v>368</v>
      </c>
      <c r="C625" s="5" t="s">
        <v>568</v>
      </c>
      <c r="D625" s="6">
        <v>45575.177384259259</v>
      </c>
      <c r="E625" s="5">
        <v>4</v>
      </c>
      <c r="F625" s="5">
        <v>1054.2</v>
      </c>
      <c r="G625" s="5">
        <v>263.55</v>
      </c>
      <c r="H625" s="6" t="str">
        <f t="shared" si="18"/>
        <v>Oct</v>
      </c>
      <c r="I625" s="5" t="str">
        <f t="shared" si="19"/>
        <v>2024</v>
      </c>
      <c r="J625" s="12" t="str">
        <f>VLOOKUP(C625, Products!$A$1:$D$101, 2, FALSE)</f>
        <v>SoundWave Headphones</v>
      </c>
      <c r="K625" s="5" t="str">
        <f>VLOOKUP(C625,Products!$A$1:$D$101,3,FALSE)</f>
        <v>Electronics</v>
      </c>
      <c r="L625" s="5" t="str">
        <f>VLOOKUP(B625,Customers!$A$1:$D$201,2,FALSE)</f>
        <v>Donald Miller</v>
      </c>
      <c r="M625" s="5" t="str">
        <f>VLOOKUP(B625,Customers!$A$1:$D$201,3,FALSE)</f>
        <v>Europe</v>
      </c>
    </row>
    <row r="626" spans="1:13">
      <c r="A626" s="5" t="s">
        <v>1214</v>
      </c>
      <c r="B626" s="5" t="s">
        <v>146</v>
      </c>
      <c r="C626" s="5" t="s">
        <v>568</v>
      </c>
      <c r="D626" s="6">
        <v>45503.901006944441</v>
      </c>
      <c r="E626" s="5">
        <v>2</v>
      </c>
      <c r="F626" s="5">
        <v>527.1</v>
      </c>
      <c r="G626" s="5">
        <v>263.55</v>
      </c>
      <c r="H626" s="6" t="str">
        <f t="shared" si="18"/>
        <v>Jul</v>
      </c>
      <c r="I626" s="5" t="str">
        <f t="shared" si="19"/>
        <v>2024</v>
      </c>
      <c r="J626" s="12" t="str">
        <f>VLOOKUP(C626, Products!$A$1:$D$101, 2, FALSE)</f>
        <v>SoundWave Headphones</v>
      </c>
      <c r="K626" s="5" t="str">
        <f>VLOOKUP(C626,Products!$A$1:$D$101,3,FALSE)</f>
        <v>Electronics</v>
      </c>
      <c r="L626" s="5" t="str">
        <f>VLOOKUP(B626,Customers!$A$1:$D$201,2,FALSE)</f>
        <v>Mark Cox</v>
      </c>
      <c r="M626" s="5" t="str">
        <f>VLOOKUP(B626,Customers!$A$1:$D$201,3,FALSE)</f>
        <v>North America</v>
      </c>
    </row>
    <row r="627" spans="1:13">
      <c r="A627" s="5" t="s">
        <v>1215</v>
      </c>
      <c r="B627" s="5" t="s">
        <v>102</v>
      </c>
      <c r="C627" s="5" t="s">
        <v>537</v>
      </c>
      <c r="D627" s="6">
        <v>45390.440393518518</v>
      </c>
      <c r="E627" s="5">
        <v>4</v>
      </c>
      <c r="F627" s="5">
        <v>1348.88</v>
      </c>
      <c r="G627" s="5">
        <v>337.22</v>
      </c>
      <c r="H627" s="6" t="str">
        <f t="shared" si="18"/>
        <v>Apr</v>
      </c>
      <c r="I627" s="5" t="str">
        <f t="shared" si="19"/>
        <v>2024</v>
      </c>
      <c r="J627" s="12" t="str">
        <f>VLOOKUP(C627, Products!$A$1:$D$101, 2, FALSE)</f>
        <v>SoundWave Textbook</v>
      </c>
      <c r="K627" s="5" t="str">
        <f>VLOOKUP(C627,Products!$A$1:$D$101,3,FALSE)</f>
        <v>Books</v>
      </c>
      <c r="L627" s="5" t="str">
        <f>VLOOKUP(B627,Customers!$A$1:$D$201,2,FALSE)</f>
        <v>Beth Cardenas</v>
      </c>
      <c r="M627" s="5" t="str">
        <f>VLOOKUP(B627,Customers!$A$1:$D$201,3,FALSE)</f>
        <v>North America</v>
      </c>
    </row>
    <row r="628" spans="1:13">
      <c r="A628" s="5" t="s">
        <v>1216</v>
      </c>
      <c r="B628" s="5" t="s">
        <v>56</v>
      </c>
      <c r="C628" s="5" t="s">
        <v>537</v>
      </c>
      <c r="D628" s="6">
        <v>45598.430717592593</v>
      </c>
      <c r="E628" s="5">
        <v>1</v>
      </c>
      <c r="F628" s="5">
        <v>337.22</v>
      </c>
      <c r="G628" s="5">
        <v>337.22</v>
      </c>
      <c r="H628" s="6" t="str">
        <f t="shared" si="18"/>
        <v>Nov</v>
      </c>
      <c r="I628" s="5" t="str">
        <f t="shared" si="19"/>
        <v>2024</v>
      </c>
      <c r="J628" s="12" t="str">
        <f>VLOOKUP(C628, Products!$A$1:$D$101, 2, FALSE)</f>
        <v>SoundWave Textbook</v>
      </c>
      <c r="K628" s="5" t="str">
        <f>VLOOKUP(C628,Products!$A$1:$D$101,3,FALSE)</f>
        <v>Books</v>
      </c>
      <c r="L628" s="5" t="str">
        <f>VLOOKUP(B628,Customers!$A$1:$D$201,2,FALSE)</f>
        <v>Nicholas Cain</v>
      </c>
      <c r="M628" s="5" t="str">
        <f>VLOOKUP(B628,Customers!$A$1:$D$201,3,FALSE)</f>
        <v>Europe</v>
      </c>
    </row>
    <row r="629" spans="1:13">
      <c r="A629" s="5" t="s">
        <v>1217</v>
      </c>
      <c r="B629" s="5" t="s">
        <v>262</v>
      </c>
      <c r="C629" s="5" t="s">
        <v>537</v>
      </c>
      <c r="D629" s="6">
        <v>45463.174884259257</v>
      </c>
      <c r="E629" s="5">
        <v>3</v>
      </c>
      <c r="F629" s="5">
        <v>1011.66</v>
      </c>
      <c r="G629" s="5">
        <v>337.22</v>
      </c>
      <c r="H629" s="6" t="str">
        <f t="shared" si="18"/>
        <v>Jun</v>
      </c>
      <c r="I629" s="5" t="str">
        <f t="shared" si="19"/>
        <v>2024</v>
      </c>
      <c r="J629" s="12" t="str">
        <f>VLOOKUP(C629, Products!$A$1:$D$101, 2, FALSE)</f>
        <v>SoundWave Textbook</v>
      </c>
      <c r="K629" s="5" t="str">
        <f>VLOOKUP(C629,Products!$A$1:$D$101,3,FALSE)</f>
        <v>Books</v>
      </c>
      <c r="L629" s="5" t="str">
        <f>VLOOKUP(B629,Customers!$A$1:$D$201,2,FALSE)</f>
        <v>Caitlin Brown</v>
      </c>
      <c r="M629" s="5" t="str">
        <f>VLOOKUP(B629,Customers!$A$1:$D$201,3,FALSE)</f>
        <v>South America</v>
      </c>
    </row>
    <row r="630" spans="1:13">
      <c r="A630" s="5" t="s">
        <v>1218</v>
      </c>
      <c r="B630" s="5" t="s">
        <v>84</v>
      </c>
      <c r="C630" s="5" t="s">
        <v>537</v>
      </c>
      <c r="D630" s="6">
        <v>45473.007696759261</v>
      </c>
      <c r="E630" s="5">
        <v>3</v>
      </c>
      <c r="F630" s="5">
        <v>1011.66</v>
      </c>
      <c r="G630" s="5">
        <v>337.22</v>
      </c>
      <c r="H630" s="6" t="str">
        <f t="shared" si="18"/>
        <v>Jun</v>
      </c>
      <c r="I630" s="5" t="str">
        <f t="shared" si="19"/>
        <v>2024</v>
      </c>
      <c r="J630" s="12" t="str">
        <f>VLOOKUP(C630, Products!$A$1:$D$101, 2, FALSE)</f>
        <v>SoundWave Textbook</v>
      </c>
      <c r="K630" s="5" t="str">
        <f>VLOOKUP(C630,Products!$A$1:$D$101,3,FALSE)</f>
        <v>Books</v>
      </c>
      <c r="L630" s="5" t="str">
        <f>VLOOKUP(B630,Customers!$A$1:$D$201,2,FALSE)</f>
        <v>Linda Smith</v>
      </c>
      <c r="M630" s="5" t="str">
        <f>VLOOKUP(B630,Customers!$A$1:$D$201,3,FALSE)</f>
        <v>Europe</v>
      </c>
    </row>
    <row r="631" spans="1:13">
      <c r="A631" s="5" t="s">
        <v>1219</v>
      </c>
      <c r="B631" s="5" t="s">
        <v>304</v>
      </c>
      <c r="C631" s="5" t="s">
        <v>537</v>
      </c>
      <c r="D631" s="6">
        <v>45502.811666666668</v>
      </c>
      <c r="E631" s="5">
        <v>2</v>
      </c>
      <c r="F631" s="5">
        <v>674.44</v>
      </c>
      <c r="G631" s="5">
        <v>337.22</v>
      </c>
      <c r="H631" s="6" t="str">
        <f t="shared" si="18"/>
        <v>Jul</v>
      </c>
      <c r="I631" s="5" t="str">
        <f t="shared" si="19"/>
        <v>2024</v>
      </c>
      <c r="J631" s="12" t="str">
        <f>VLOOKUP(C631, Products!$A$1:$D$101, 2, FALSE)</f>
        <v>SoundWave Textbook</v>
      </c>
      <c r="K631" s="5" t="str">
        <f>VLOOKUP(C631,Products!$A$1:$D$101,3,FALSE)</f>
        <v>Books</v>
      </c>
      <c r="L631" s="5" t="str">
        <f>VLOOKUP(B631,Customers!$A$1:$D$201,2,FALSE)</f>
        <v>Hunter Fuller</v>
      </c>
      <c r="M631" s="5" t="str">
        <f>VLOOKUP(B631,Customers!$A$1:$D$201,3,FALSE)</f>
        <v>South America</v>
      </c>
    </row>
    <row r="632" spans="1:13">
      <c r="A632" s="5" t="s">
        <v>1220</v>
      </c>
      <c r="B632" s="5" t="s">
        <v>360</v>
      </c>
      <c r="C632" s="5" t="s">
        <v>537</v>
      </c>
      <c r="D632" s="6">
        <v>45565.483900462961</v>
      </c>
      <c r="E632" s="5">
        <v>1</v>
      </c>
      <c r="F632" s="5">
        <v>337.22</v>
      </c>
      <c r="G632" s="5">
        <v>337.22</v>
      </c>
      <c r="H632" s="6" t="str">
        <f t="shared" si="18"/>
        <v>Sep</v>
      </c>
      <c r="I632" s="5" t="str">
        <f t="shared" si="19"/>
        <v>2024</v>
      </c>
      <c r="J632" s="12" t="str">
        <f>VLOOKUP(C632, Products!$A$1:$D$101, 2, FALSE)</f>
        <v>SoundWave Textbook</v>
      </c>
      <c r="K632" s="5" t="str">
        <f>VLOOKUP(C632,Products!$A$1:$D$101,3,FALSE)</f>
        <v>Books</v>
      </c>
      <c r="L632" s="5" t="str">
        <f>VLOOKUP(B632,Customers!$A$1:$D$201,2,FALSE)</f>
        <v>Matthew Johnson</v>
      </c>
      <c r="M632" s="5" t="str">
        <f>VLOOKUP(B632,Customers!$A$1:$D$201,3,FALSE)</f>
        <v>Asia</v>
      </c>
    </row>
    <row r="633" spans="1:13">
      <c r="A633" s="5" t="s">
        <v>1221</v>
      </c>
      <c r="B633" s="5" t="s">
        <v>198</v>
      </c>
      <c r="C633" s="5" t="s">
        <v>537</v>
      </c>
      <c r="D633" s="6">
        <v>45370.045057870368</v>
      </c>
      <c r="E633" s="5">
        <v>1</v>
      </c>
      <c r="F633" s="5">
        <v>337.22</v>
      </c>
      <c r="G633" s="5">
        <v>337.22</v>
      </c>
      <c r="H633" s="6" t="str">
        <f t="shared" si="18"/>
        <v>Mar</v>
      </c>
      <c r="I633" s="5" t="str">
        <f t="shared" si="19"/>
        <v>2024</v>
      </c>
      <c r="J633" s="12" t="str">
        <f>VLOOKUP(C633, Products!$A$1:$D$101, 2, FALSE)</f>
        <v>SoundWave Textbook</v>
      </c>
      <c r="K633" s="5" t="str">
        <f>VLOOKUP(C633,Products!$A$1:$D$101,3,FALSE)</f>
        <v>Books</v>
      </c>
      <c r="L633" s="5" t="str">
        <f>VLOOKUP(B633,Customers!$A$1:$D$201,2,FALSE)</f>
        <v>Emily Trevino</v>
      </c>
      <c r="M633" s="5" t="str">
        <f>VLOOKUP(B633,Customers!$A$1:$D$201,3,FALSE)</f>
        <v>North America</v>
      </c>
    </row>
    <row r="634" spans="1:13">
      <c r="A634" s="5" t="s">
        <v>1222</v>
      </c>
      <c r="B634" s="5" t="s">
        <v>302</v>
      </c>
      <c r="C634" s="5" t="s">
        <v>537</v>
      </c>
      <c r="D634" s="6">
        <v>45485.418912037043</v>
      </c>
      <c r="E634" s="5">
        <v>3</v>
      </c>
      <c r="F634" s="5">
        <v>1011.66</v>
      </c>
      <c r="G634" s="5">
        <v>337.22</v>
      </c>
      <c r="H634" s="6" t="str">
        <f t="shared" si="18"/>
        <v>Jul</v>
      </c>
      <c r="I634" s="5" t="str">
        <f t="shared" si="19"/>
        <v>2024</v>
      </c>
      <c r="J634" s="12" t="str">
        <f>VLOOKUP(C634, Products!$A$1:$D$101, 2, FALSE)</f>
        <v>SoundWave Textbook</v>
      </c>
      <c r="K634" s="5" t="str">
        <f>VLOOKUP(C634,Products!$A$1:$D$101,3,FALSE)</f>
        <v>Books</v>
      </c>
      <c r="L634" s="5" t="str">
        <f>VLOOKUP(B634,Customers!$A$1:$D$201,2,FALSE)</f>
        <v>Brittany Harvey</v>
      </c>
      <c r="M634" s="5" t="str">
        <f>VLOOKUP(B634,Customers!$A$1:$D$201,3,FALSE)</f>
        <v>Asia</v>
      </c>
    </row>
    <row r="635" spans="1:13">
      <c r="A635" s="5" t="s">
        <v>1223</v>
      </c>
      <c r="B635" s="5" t="s">
        <v>212</v>
      </c>
      <c r="C635" s="5" t="s">
        <v>537</v>
      </c>
      <c r="D635" s="6">
        <v>45497.736539351848</v>
      </c>
      <c r="E635" s="5">
        <v>1</v>
      </c>
      <c r="F635" s="5">
        <v>337.22</v>
      </c>
      <c r="G635" s="5">
        <v>337.22</v>
      </c>
      <c r="H635" s="6" t="str">
        <f t="shared" si="18"/>
        <v>Jul</v>
      </c>
      <c r="I635" s="5" t="str">
        <f t="shared" si="19"/>
        <v>2024</v>
      </c>
      <c r="J635" s="12" t="str">
        <f>VLOOKUP(C635, Products!$A$1:$D$101, 2, FALSE)</f>
        <v>SoundWave Textbook</v>
      </c>
      <c r="K635" s="5" t="str">
        <f>VLOOKUP(C635,Products!$A$1:$D$101,3,FALSE)</f>
        <v>Books</v>
      </c>
      <c r="L635" s="5" t="str">
        <f>VLOOKUP(B635,Customers!$A$1:$D$201,2,FALSE)</f>
        <v>Kelsey Roberts</v>
      </c>
      <c r="M635" s="5" t="str">
        <f>VLOOKUP(B635,Customers!$A$1:$D$201,3,FALSE)</f>
        <v>Asia</v>
      </c>
    </row>
    <row r="636" spans="1:13">
      <c r="A636" s="5" t="s">
        <v>1224</v>
      </c>
      <c r="B636" s="5" t="s">
        <v>44</v>
      </c>
      <c r="C636" s="5" t="s">
        <v>537</v>
      </c>
      <c r="D636" s="6">
        <v>45627.955300925933</v>
      </c>
      <c r="E636" s="5">
        <v>4</v>
      </c>
      <c r="F636" s="5">
        <v>1348.88</v>
      </c>
      <c r="G636" s="5">
        <v>337.22</v>
      </c>
      <c r="H636" s="6" t="str">
        <f t="shared" si="18"/>
        <v>Dec</v>
      </c>
      <c r="I636" s="5" t="str">
        <f t="shared" si="19"/>
        <v>2024</v>
      </c>
      <c r="J636" s="12" t="str">
        <f>VLOOKUP(C636, Products!$A$1:$D$101, 2, FALSE)</f>
        <v>SoundWave Textbook</v>
      </c>
      <c r="K636" s="5" t="str">
        <f>VLOOKUP(C636,Products!$A$1:$D$101,3,FALSE)</f>
        <v>Books</v>
      </c>
      <c r="L636" s="5" t="str">
        <f>VLOOKUP(B636,Customers!$A$1:$D$201,2,FALSE)</f>
        <v>Jennifer King</v>
      </c>
      <c r="M636" s="5" t="str">
        <f>VLOOKUP(B636,Customers!$A$1:$D$201,3,FALSE)</f>
        <v>Europe</v>
      </c>
    </row>
    <row r="637" spans="1:13">
      <c r="A637" s="5" t="s">
        <v>1225</v>
      </c>
      <c r="B637" s="5" t="s">
        <v>242</v>
      </c>
      <c r="C637" s="5" t="s">
        <v>537</v>
      </c>
      <c r="D637" s="6">
        <v>45384.011261574073</v>
      </c>
      <c r="E637" s="5">
        <v>1</v>
      </c>
      <c r="F637" s="5">
        <v>337.22</v>
      </c>
      <c r="G637" s="5">
        <v>337.22</v>
      </c>
      <c r="H637" s="6" t="str">
        <f t="shared" si="18"/>
        <v>Apr</v>
      </c>
      <c r="I637" s="5" t="str">
        <f t="shared" si="19"/>
        <v>2024</v>
      </c>
      <c r="J637" s="12" t="str">
        <f>VLOOKUP(C637, Products!$A$1:$D$101, 2, FALSE)</f>
        <v>SoundWave Textbook</v>
      </c>
      <c r="K637" s="5" t="str">
        <f>VLOOKUP(C637,Products!$A$1:$D$101,3,FALSE)</f>
        <v>Books</v>
      </c>
      <c r="L637" s="5" t="str">
        <f>VLOOKUP(B637,Customers!$A$1:$D$201,2,FALSE)</f>
        <v>James Martinez</v>
      </c>
      <c r="M637" s="5" t="str">
        <f>VLOOKUP(B637,Customers!$A$1:$D$201,3,FALSE)</f>
        <v>North America</v>
      </c>
    </row>
    <row r="638" spans="1:13">
      <c r="A638" s="5" t="s">
        <v>1226</v>
      </c>
      <c r="B638" s="5" t="s">
        <v>100</v>
      </c>
      <c r="C638" s="5" t="s">
        <v>448</v>
      </c>
      <c r="D638" s="6">
        <v>45506.573437500003</v>
      </c>
      <c r="E638" s="5">
        <v>4</v>
      </c>
      <c r="F638" s="5">
        <v>635.72</v>
      </c>
      <c r="G638" s="5">
        <v>158.93</v>
      </c>
      <c r="H638" s="6" t="str">
        <f t="shared" si="18"/>
        <v>Aug</v>
      </c>
      <c r="I638" s="5" t="str">
        <f t="shared" si="19"/>
        <v>2024</v>
      </c>
      <c r="J638" s="12" t="str">
        <f>VLOOKUP(C638, Products!$A$1:$D$101, 2, FALSE)</f>
        <v>HomeSense Headphones</v>
      </c>
      <c r="K638" s="5" t="str">
        <f>VLOOKUP(C638,Products!$A$1:$D$101,3,FALSE)</f>
        <v>Electronics</v>
      </c>
      <c r="L638" s="5" t="str">
        <f>VLOOKUP(B638,Customers!$A$1:$D$201,2,FALSE)</f>
        <v>Michael Williams</v>
      </c>
      <c r="M638" s="5" t="str">
        <f>VLOOKUP(B638,Customers!$A$1:$D$201,3,FALSE)</f>
        <v>Asia</v>
      </c>
    </row>
    <row r="639" spans="1:13">
      <c r="A639" s="5" t="s">
        <v>1227</v>
      </c>
      <c r="B639" s="5" t="s">
        <v>146</v>
      </c>
      <c r="C639" s="5" t="s">
        <v>448</v>
      </c>
      <c r="D639" s="6">
        <v>45440.755497685182</v>
      </c>
      <c r="E639" s="5">
        <v>1</v>
      </c>
      <c r="F639" s="5">
        <v>158.93</v>
      </c>
      <c r="G639" s="5">
        <v>158.93</v>
      </c>
      <c r="H639" s="6" t="str">
        <f t="shared" si="18"/>
        <v>May</v>
      </c>
      <c r="I639" s="5" t="str">
        <f t="shared" si="19"/>
        <v>2024</v>
      </c>
      <c r="J639" s="12" t="str">
        <f>VLOOKUP(C639, Products!$A$1:$D$101, 2, FALSE)</f>
        <v>HomeSense Headphones</v>
      </c>
      <c r="K639" s="5" t="str">
        <f>VLOOKUP(C639,Products!$A$1:$D$101,3,FALSE)</f>
        <v>Electronics</v>
      </c>
      <c r="L639" s="5" t="str">
        <f>VLOOKUP(B639,Customers!$A$1:$D$201,2,FALSE)</f>
        <v>Mark Cox</v>
      </c>
      <c r="M639" s="5" t="str">
        <f>VLOOKUP(B639,Customers!$A$1:$D$201,3,FALSE)</f>
        <v>North America</v>
      </c>
    </row>
    <row r="640" spans="1:13">
      <c r="A640" s="5" t="s">
        <v>1228</v>
      </c>
      <c r="B640" s="5" t="s">
        <v>212</v>
      </c>
      <c r="C640" s="5" t="s">
        <v>448</v>
      </c>
      <c r="D640" s="6">
        <v>45654.458333333343</v>
      </c>
      <c r="E640" s="5">
        <v>3</v>
      </c>
      <c r="F640" s="5">
        <v>476.79</v>
      </c>
      <c r="G640" s="5">
        <v>158.93</v>
      </c>
      <c r="H640" s="6" t="str">
        <f t="shared" si="18"/>
        <v>Dec</v>
      </c>
      <c r="I640" s="5" t="str">
        <f t="shared" si="19"/>
        <v>2024</v>
      </c>
      <c r="J640" s="12" t="str">
        <f>VLOOKUP(C640, Products!$A$1:$D$101, 2, FALSE)</f>
        <v>HomeSense Headphones</v>
      </c>
      <c r="K640" s="5" t="str">
        <f>VLOOKUP(C640,Products!$A$1:$D$101,3,FALSE)</f>
        <v>Electronics</v>
      </c>
      <c r="L640" s="5" t="str">
        <f>VLOOKUP(B640,Customers!$A$1:$D$201,2,FALSE)</f>
        <v>Kelsey Roberts</v>
      </c>
      <c r="M640" s="5" t="str">
        <f>VLOOKUP(B640,Customers!$A$1:$D$201,3,FALSE)</f>
        <v>Asia</v>
      </c>
    </row>
    <row r="641" spans="1:13">
      <c r="A641" s="5" t="s">
        <v>1229</v>
      </c>
      <c r="B641" s="5" t="s">
        <v>322</v>
      </c>
      <c r="C641" s="5" t="s">
        <v>448</v>
      </c>
      <c r="D641" s="6">
        <v>45292.699259259258</v>
      </c>
      <c r="E641" s="5">
        <v>4</v>
      </c>
      <c r="F641" s="5">
        <v>635.72</v>
      </c>
      <c r="G641" s="5">
        <v>158.93</v>
      </c>
      <c r="H641" s="6" t="str">
        <f t="shared" si="18"/>
        <v>Jan</v>
      </c>
      <c r="I641" s="5" t="str">
        <f t="shared" si="19"/>
        <v>2024</v>
      </c>
      <c r="J641" s="12" t="str">
        <f>VLOOKUP(C641, Products!$A$1:$D$101, 2, FALSE)</f>
        <v>HomeSense Headphones</v>
      </c>
      <c r="K641" s="5" t="str">
        <f>VLOOKUP(C641,Products!$A$1:$D$101,3,FALSE)</f>
        <v>Electronics</v>
      </c>
      <c r="L641" s="5" t="str">
        <f>VLOOKUP(B641,Customers!$A$1:$D$201,2,FALSE)</f>
        <v>William Adams</v>
      </c>
      <c r="M641" s="5" t="str">
        <f>VLOOKUP(B641,Customers!$A$1:$D$201,3,FALSE)</f>
        <v>North America</v>
      </c>
    </row>
    <row r="642" spans="1:13">
      <c r="A642" s="5" t="s">
        <v>1230</v>
      </c>
      <c r="B642" s="5" t="s">
        <v>36</v>
      </c>
      <c r="C642" s="5" t="s">
        <v>448</v>
      </c>
      <c r="D642" s="6">
        <v>45519.865763888891</v>
      </c>
      <c r="E642" s="5">
        <v>1</v>
      </c>
      <c r="F642" s="5">
        <v>158.93</v>
      </c>
      <c r="G642" s="5">
        <v>158.93</v>
      </c>
      <c r="H642" s="6" t="str">
        <f t="shared" ref="H642:H705" si="20">TEXT(D642,"mmm")</f>
        <v>Aug</v>
      </c>
      <c r="I642" s="5" t="str">
        <f t="shared" ref="I642:I705" si="21">TEXT(D642, "yyyy")</f>
        <v>2024</v>
      </c>
      <c r="J642" s="12" t="str">
        <f>VLOOKUP(C642, Products!$A$1:$D$101, 2, FALSE)</f>
        <v>HomeSense Headphones</v>
      </c>
      <c r="K642" s="5" t="str">
        <f>VLOOKUP(C642,Products!$A$1:$D$101,3,FALSE)</f>
        <v>Electronics</v>
      </c>
      <c r="L642" s="5" t="str">
        <f>VLOOKUP(B642,Customers!$A$1:$D$201,2,FALSE)</f>
        <v>Lauren Buchanan</v>
      </c>
      <c r="M642" s="5" t="str">
        <f>VLOOKUP(B642,Customers!$A$1:$D$201,3,FALSE)</f>
        <v>South America</v>
      </c>
    </row>
    <row r="643" spans="1:13">
      <c r="A643" s="5" t="s">
        <v>1231</v>
      </c>
      <c r="B643" s="5" t="s">
        <v>52</v>
      </c>
      <c r="C643" s="5" t="s">
        <v>448</v>
      </c>
      <c r="D643" s="6">
        <v>45328.143946759257</v>
      </c>
      <c r="E643" s="5">
        <v>1</v>
      </c>
      <c r="F643" s="5">
        <v>158.93</v>
      </c>
      <c r="G643" s="5">
        <v>158.93</v>
      </c>
      <c r="H643" s="6" t="str">
        <f t="shared" si="20"/>
        <v>Feb</v>
      </c>
      <c r="I643" s="5" t="str">
        <f t="shared" si="21"/>
        <v>2024</v>
      </c>
      <c r="J643" s="12" t="str">
        <f>VLOOKUP(C643, Products!$A$1:$D$101, 2, FALSE)</f>
        <v>HomeSense Headphones</v>
      </c>
      <c r="K643" s="5" t="str">
        <f>VLOOKUP(C643,Products!$A$1:$D$101,3,FALSE)</f>
        <v>Electronics</v>
      </c>
      <c r="L643" s="5" t="str">
        <f>VLOOKUP(B643,Customers!$A$1:$D$201,2,FALSE)</f>
        <v>Robert Blanchard</v>
      </c>
      <c r="M643" s="5" t="str">
        <f>VLOOKUP(B643,Customers!$A$1:$D$201,3,FALSE)</f>
        <v>Asia</v>
      </c>
    </row>
    <row r="644" spans="1:13">
      <c r="A644" s="5" t="s">
        <v>1232</v>
      </c>
      <c r="B644" s="5" t="s">
        <v>212</v>
      </c>
      <c r="C644" s="5" t="s">
        <v>448</v>
      </c>
      <c r="D644" s="6">
        <v>45375.692650462966</v>
      </c>
      <c r="E644" s="5">
        <v>1</v>
      </c>
      <c r="F644" s="5">
        <v>158.93</v>
      </c>
      <c r="G644" s="5">
        <v>158.93</v>
      </c>
      <c r="H644" s="6" t="str">
        <f t="shared" si="20"/>
        <v>Mar</v>
      </c>
      <c r="I644" s="5" t="str">
        <f t="shared" si="21"/>
        <v>2024</v>
      </c>
      <c r="J644" s="12" t="str">
        <f>VLOOKUP(C644, Products!$A$1:$D$101, 2, FALSE)</f>
        <v>HomeSense Headphones</v>
      </c>
      <c r="K644" s="5" t="str">
        <f>VLOOKUP(C644,Products!$A$1:$D$101,3,FALSE)</f>
        <v>Electronics</v>
      </c>
      <c r="L644" s="5" t="str">
        <f>VLOOKUP(B644,Customers!$A$1:$D$201,2,FALSE)</f>
        <v>Kelsey Roberts</v>
      </c>
      <c r="M644" s="5" t="str">
        <f>VLOOKUP(B644,Customers!$A$1:$D$201,3,FALSE)</f>
        <v>Asia</v>
      </c>
    </row>
    <row r="645" spans="1:13">
      <c r="A645" s="5" t="s">
        <v>1233</v>
      </c>
      <c r="B645" s="5" t="s">
        <v>268</v>
      </c>
      <c r="C645" s="5" t="s">
        <v>448</v>
      </c>
      <c r="D645" s="6">
        <v>45440.616863425923</v>
      </c>
      <c r="E645" s="5">
        <v>3</v>
      </c>
      <c r="F645" s="5">
        <v>476.79</v>
      </c>
      <c r="G645" s="5">
        <v>158.93</v>
      </c>
      <c r="H645" s="6" t="str">
        <f t="shared" si="20"/>
        <v>May</v>
      </c>
      <c r="I645" s="5" t="str">
        <f t="shared" si="21"/>
        <v>2024</v>
      </c>
      <c r="J645" s="12" t="str">
        <f>VLOOKUP(C645, Products!$A$1:$D$101, 2, FALSE)</f>
        <v>HomeSense Headphones</v>
      </c>
      <c r="K645" s="5" t="str">
        <f>VLOOKUP(C645,Products!$A$1:$D$101,3,FALSE)</f>
        <v>Electronics</v>
      </c>
      <c r="L645" s="5" t="str">
        <f>VLOOKUP(B645,Customers!$A$1:$D$201,2,FALSE)</f>
        <v>Marcus Livingston</v>
      </c>
      <c r="M645" s="5" t="str">
        <f>VLOOKUP(B645,Customers!$A$1:$D$201,3,FALSE)</f>
        <v>South America</v>
      </c>
    </row>
    <row r="646" spans="1:13">
      <c r="A646" s="5" t="s">
        <v>1234</v>
      </c>
      <c r="B646" s="5" t="s">
        <v>48</v>
      </c>
      <c r="C646" s="5" t="s">
        <v>416</v>
      </c>
      <c r="D646" s="6">
        <v>45321.724340277768</v>
      </c>
      <c r="E646" s="5">
        <v>2</v>
      </c>
      <c r="F646" s="5">
        <v>338.6</v>
      </c>
      <c r="G646" s="5">
        <v>169.3</v>
      </c>
      <c r="H646" s="6" t="str">
        <f t="shared" si="20"/>
        <v>Jan</v>
      </c>
      <c r="I646" s="5" t="str">
        <f t="shared" si="21"/>
        <v>2024</v>
      </c>
      <c r="J646" s="12" t="str">
        <f>VLOOKUP(C646, Products!$A$1:$D$101, 2, FALSE)</f>
        <v>ActiveWear Biography</v>
      </c>
      <c r="K646" s="5" t="str">
        <f>VLOOKUP(C646,Products!$A$1:$D$101,3,FALSE)</f>
        <v>Books</v>
      </c>
      <c r="L646" s="5" t="str">
        <f>VLOOKUP(B646,Customers!$A$1:$D$201,2,FALSE)</f>
        <v>Brandon Rodriguez</v>
      </c>
      <c r="M646" s="5" t="str">
        <f>VLOOKUP(B646,Customers!$A$1:$D$201,3,FALSE)</f>
        <v>Europe</v>
      </c>
    </row>
    <row r="647" spans="1:13">
      <c r="A647" s="5" t="s">
        <v>1235</v>
      </c>
      <c r="B647" s="5" t="s">
        <v>58</v>
      </c>
      <c r="C647" s="5" t="s">
        <v>416</v>
      </c>
      <c r="D647" s="6">
        <v>45559.718935185178</v>
      </c>
      <c r="E647" s="5">
        <v>4</v>
      </c>
      <c r="F647" s="5">
        <v>677.2</v>
      </c>
      <c r="G647" s="5">
        <v>169.3</v>
      </c>
      <c r="H647" s="6" t="str">
        <f t="shared" si="20"/>
        <v>Sep</v>
      </c>
      <c r="I647" s="5" t="str">
        <f t="shared" si="21"/>
        <v>2024</v>
      </c>
      <c r="J647" s="12" t="str">
        <f>VLOOKUP(C647, Products!$A$1:$D$101, 2, FALSE)</f>
        <v>ActiveWear Biography</v>
      </c>
      <c r="K647" s="5" t="str">
        <f>VLOOKUP(C647,Products!$A$1:$D$101,3,FALSE)</f>
        <v>Books</v>
      </c>
      <c r="L647" s="5" t="str">
        <f>VLOOKUP(B647,Customers!$A$1:$D$201,2,FALSE)</f>
        <v>Michele Cooley</v>
      </c>
      <c r="M647" s="5" t="str">
        <f>VLOOKUP(B647,Customers!$A$1:$D$201,3,FALSE)</f>
        <v>North America</v>
      </c>
    </row>
    <row r="648" spans="1:13">
      <c r="A648" s="5" t="s">
        <v>1236</v>
      </c>
      <c r="B648" s="5" t="s">
        <v>152</v>
      </c>
      <c r="C648" s="5" t="s">
        <v>416</v>
      </c>
      <c r="D648" s="6">
        <v>45506.342627314807</v>
      </c>
      <c r="E648" s="5">
        <v>2</v>
      </c>
      <c r="F648" s="5">
        <v>338.6</v>
      </c>
      <c r="G648" s="5">
        <v>169.3</v>
      </c>
      <c r="H648" s="6" t="str">
        <f t="shared" si="20"/>
        <v>Aug</v>
      </c>
      <c r="I648" s="5" t="str">
        <f t="shared" si="21"/>
        <v>2024</v>
      </c>
      <c r="J648" s="12" t="str">
        <f>VLOOKUP(C648, Products!$A$1:$D$101, 2, FALSE)</f>
        <v>ActiveWear Biography</v>
      </c>
      <c r="K648" s="5" t="str">
        <f>VLOOKUP(C648,Products!$A$1:$D$101,3,FALSE)</f>
        <v>Books</v>
      </c>
      <c r="L648" s="5" t="str">
        <f>VLOOKUP(B648,Customers!$A$1:$D$201,2,FALSE)</f>
        <v>Taylor Murphy</v>
      </c>
      <c r="M648" s="5" t="str">
        <f>VLOOKUP(B648,Customers!$A$1:$D$201,3,FALSE)</f>
        <v>South America</v>
      </c>
    </row>
    <row r="649" spans="1:13">
      <c r="A649" s="5" t="s">
        <v>1237</v>
      </c>
      <c r="B649" s="5" t="s">
        <v>82</v>
      </c>
      <c r="C649" s="5" t="s">
        <v>416</v>
      </c>
      <c r="D649" s="6">
        <v>45417.209236111114</v>
      </c>
      <c r="E649" s="5">
        <v>2</v>
      </c>
      <c r="F649" s="5">
        <v>338.6</v>
      </c>
      <c r="G649" s="5">
        <v>169.3</v>
      </c>
      <c r="H649" s="6" t="str">
        <f t="shared" si="20"/>
        <v>May</v>
      </c>
      <c r="I649" s="5" t="str">
        <f t="shared" si="21"/>
        <v>2024</v>
      </c>
      <c r="J649" s="12" t="str">
        <f>VLOOKUP(C649, Products!$A$1:$D$101, 2, FALSE)</f>
        <v>ActiveWear Biography</v>
      </c>
      <c r="K649" s="5" t="str">
        <f>VLOOKUP(C649,Products!$A$1:$D$101,3,FALSE)</f>
        <v>Books</v>
      </c>
      <c r="L649" s="5" t="str">
        <f>VLOOKUP(B649,Customers!$A$1:$D$201,2,FALSE)</f>
        <v>Brian Aguilar DDS</v>
      </c>
      <c r="M649" s="5" t="str">
        <f>VLOOKUP(B649,Customers!$A$1:$D$201,3,FALSE)</f>
        <v>North America</v>
      </c>
    </row>
    <row r="650" spans="1:13">
      <c r="A650" s="5" t="s">
        <v>1238</v>
      </c>
      <c r="B650" s="5" t="s">
        <v>392</v>
      </c>
      <c r="C650" s="5" t="s">
        <v>416</v>
      </c>
      <c r="D650" s="6">
        <v>45638.512245370373</v>
      </c>
      <c r="E650" s="5">
        <v>1</v>
      </c>
      <c r="F650" s="5">
        <v>169.3</v>
      </c>
      <c r="G650" s="5">
        <v>169.3</v>
      </c>
      <c r="H650" s="6" t="str">
        <f t="shared" si="20"/>
        <v>Dec</v>
      </c>
      <c r="I650" s="5" t="str">
        <f t="shared" si="21"/>
        <v>2024</v>
      </c>
      <c r="J650" s="12" t="str">
        <f>VLOOKUP(C650, Products!$A$1:$D$101, 2, FALSE)</f>
        <v>ActiveWear Biography</v>
      </c>
      <c r="K650" s="5" t="str">
        <f>VLOOKUP(C650,Products!$A$1:$D$101,3,FALSE)</f>
        <v>Books</v>
      </c>
      <c r="L650" s="5" t="str">
        <f>VLOOKUP(B650,Customers!$A$1:$D$201,2,FALSE)</f>
        <v>Samantha Gibson DVM</v>
      </c>
      <c r="M650" s="5" t="str">
        <f>VLOOKUP(B650,Customers!$A$1:$D$201,3,FALSE)</f>
        <v>South America</v>
      </c>
    </row>
    <row r="651" spans="1:13">
      <c r="A651" s="5" t="s">
        <v>1239</v>
      </c>
      <c r="B651" s="5" t="s">
        <v>220</v>
      </c>
      <c r="C651" s="5" t="s">
        <v>416</v>
      </c>
      <c r="D651" s="6">
        <v>45467.423807870371</v>
      </c>
      <c r="E651" s="5">
        <v>2</v>
      </c>
      <c r="F651" s="5">
        <v>338.6</v>
      </c>
      <c r="G651" s="5">
        <v>169.3</v>
      </c>
      <c r="H651" s="6" t="str">
        <f t="shared" si="20"/>
        <v>Jun</v>
      </c>
      <c r="I651" s="5" t="str">
        <f t="shared" si="21"/>
        <v>2024</v>
      </c>
      <c r="J651" s="12" t="str">
        <f>VLOOKUP(C651, Products!$A$1:$D$101, 2, FALSE)</f>
        <v>ActiveWear Biography</v>
      </c>
      <c r="K651" s="5" t="str">
        <f>VLOOKUP(C651,Products!$A$1:$D$101,3,FALSE)</f>
        <v>Books</v>
      </c>
      <c r="L651" s="5" t="str">
        <f>VLOOKUP(B651,Customers!$A$1:$D$201,2,FALSE)</f>
        <v>Ryan Hampton</v>
      </c>
      <c r="M651" s="5" t="str">
        <f>VLOOKUP(B651,Customers!$A$1:$D$201,3,FALSE)</f>
        <v>Europe</v>
      </c>
    </row>
    <row r="652" spans="1:13">
      <c r="A652" s="5" t="s">
        <v>1240</v>
      </c>
      <c r="B652" s="5" t="s">
        <v>100</v>
      </c>
      <c r="C652" s="5" t="s">
        <v>416</v>
      </c>
      <c r="D652" s="6">
        <v>45517.446388888893</v>
      </c>
      <c r="E652" s="5">
        <v>2</v>
      </c>
      <c r="F652" s="5">
        <v>338.6</v>
      </c>
      <c r="G652" s="5">
        <v>169.3</v>
      </c>
      <c r="H652" s="6" t="str">
        <f t="shared" si="20"/>
        <v>Aug</v>
      </c>
      <c r="I652" s="5" t="str">
        <f t="shared" si="21"/>
        <v>2024</v>
      </c>
      <c r="J652" s="12" t="str">
        <f>VLOOKUP(C652, Products!$A$1:$D$101, 2, FALSE)</f>
        <v>ActiveWear Biography</v>
      </c>
      <c r="K652" s="5" t="str">
        <f>VLOOKUP(C652,Products!$A$1:$D$101,3,FALSE)</f>
        <v>Books</v>
      </c>
      <c r="L652" s="5" t="str">
        <f>VLOOKUP(B652,Customers!$A$1:$D$201,2,FALSE)</f>
        <v>Michael Williams</v>
      </c>
      <c r="M652" s="5" t="str">
        <f>VLOOKUP(B652,Customers!$A$1:$D$201,3,FALSE)</f>
        <v>Asia</v>
      </c>
    </row>
    <row r="653" spans="1:13">
      <c r="A653" s="5" t="s">
        <v>1241</v>
      </c>
      <c r="B653" s="5" t="s">
        <v>44</v>
      </c>
      <c r="C653" s="5" t="s">
        <v>416</v>
      </c>
      <c r="D653" s="6">
        <v>45440.61614583333</v>
      </c>
      <c r="E653" s="5">
        <v>3</v>
      </c>
      <c r="F653" s="5">
        <v>507.9</v>
      </c>
      <c r="G653" s="5">
        <v>169.3</v>
      </c>
      <c r="H653" s="6" t="str">
        <f t="shared" si="20"/>
        <v>May</v>
      </c>
      <c r="I653" s="5" t="str">
        <f t="shared" si="21"/>
        <v>2024</v>
      </c>
      <c r="J653" s="12" t="str">
        <f>VLOOKUP(C653, Products!$A$1:$D$101, 2, FALSE)</f>
        <v>ActiveWear Biography</v>
      </c>
      <c r="K653" s="5" t="str">
        <f>VLOOKUP(C653,Products!$A$1:$D$101,3,FALSE)</f>
        <v>Books</v>
      </c>
      <c r="L653" s="5" t="str">
        <f>VLOOKUP(B653,Customers!$A$1:$D$201,2,FALSE)</f>
        <v>Jennifer King</v>
      </c>
      <c r="M653" s="5" t="str">
        <f>VLOOKUP(B653,Customers!$A$1:$D$201,3,FALSE)</f>
        <v>Europe</v>
      </c>
    </row>
    <row r="654" spans="1:13">
      <c r="A654" s="5" t="s">
        <v>1242</v>
      </c>
      <c r="B654" s="5" t="s">
        <v>388</v>
      </c>
      <c r="C654" s="5" t="s">
        <v>575</v>
      </c>
      <c r="D654" s="6">
        <v>45548.789988425917</v>
      </c>
      <c r="E654" s="5">
        <v>2</v>
      </c>
      <c r="F654" s="5">
        <v>609.88</v>
      </c>
      <c r="G654" s="5">
        <v>304.94</v>
      </c>
      <c r="H654" s="6" t="str">
        <f t="shared" si="20"/>
        <v>Sep</v>
      </c>
      <c r="I654" s="5" t="str">
        <f t="shared" si="21"/>
        <v>2024</v>
      </c>
      <c r="J654" s="12" t="str">
        <f>VLOOKUP(C654, Products!$A$1:$D$101, 2, FALSE)</f>
        <v>TechPro Vase</v>
      </c>
      <c r="K654" s="5" t="str">
        <f>VLOOKUP(C654,Products!$A$1:$D$101,3,FALSE)</f>
        <v>Home Decor</v>
      </c>
      <c r="L654" s="5" t="str">
        <f>VLOOKUP(B654,Customers!$A$1:$D$201,2,FALSE)</f>
        <v>Sherri Dixon</v>
      </c>
      <c r="M654" s="5" t="str">
        <f>VLOOKUP(B654,Customers!$A$1:$D$201,3,FALSE)</f>
        <v>North America</v>
      </c>
    </row>
    <row r="655" spans="1:13">
      <c r="A655" s="5" t="s">
        <v>1243</v>
      </c>
      <c r="B655" s="5" t="s">
        <v>22</v>
      </c>
      <c r="C655" s="5" t="s">
        <v>575</v>
      </c>
      <c r="D655" s="6">
        <v>45380.607777777783</v>
      </c>
      <c r="E655" s="5">
        <v>4</v>
      </c>
      <c r="F655" s="5">
        <v>1219.76</v>
      </c>
      <c r="G655" s="5">
        <v>304.94</v>
      </c>
      <c r="H655" s="6" t="str">
        <f t="shared" si="20"/>
        <v>Mar</v>
      </c>
      <c r="I655" s="5" t="str">
        <f t="shared" si="21"/>
        <v>2024</v>
      </c>
      <c r="J655" s="12" t="str">
        <f>VLOOKUP(C655, Products!$A$1:$D$101, 2, FALSE)</f>
        <v>TechPro Vase</v>
      </c>
      <c r="K655" s="5" t="str">
        <f>VLOOKUP(C655,Products!$A$1:$D$101,3,FALSE)</f>
        <v>Home Decor</v>
      </c>
      <c r="L655" s="5" t="str">
        <f>VLOOKUP(B655,Customers!$A$1:$D$201,2,FALSE)</f>
        <v>Paul Graves</v>
      </c>
      <c r="M655" s="5" t="str">
        <f>VLOOKUP(B655,Customers!$A$1:$D$201,3,FALSE)</f>
        <v>Asia</v>
      </c>
    </row>
    <row r="656" spans="1:13">
      <c r="A656" s="5" t="s">
        <v>1244</v>
      </c>
      <c r="B656" s="5" t="s">
        <v>246</v>
      </c>
      <c r="C656" s="5" t="s">
        <v>575</v>
      </c>
      <c r="D656" s="6">
        <v>45388.393472222233</v>
      </c>
      <c r="E656" s="5">
        <v>2</v>
      </c>
      <c r="F656" s="5">
        <v>609.88</v>
      </c>
      <c r="G656" s="5">
        <v>304.94</v>
      </c>
      <c r="H656" s="6" t="str">
        <f t="shared" si="20"/>
        <v>Apr</v>
      </c>
      <c r="I656" s="5" t="str">
        <f t="shared" si="21"/>
        <v>2024</v>
      </c>
      <c r="J656" s="12" t="str">
        <f>VLOOKUP(C656, Products!$A$1:$D$101, 2, FALSE)</f>
        <v>TechPro Vase</v>
      </c>
      <c r="K656" s="5" t="str">
        <f>VLOOKUP(C656,Products!$A$1:$D$101,3,FALSE)</f>
        <v>Home Decor</v>
      </c>
      <c r="L656" s="5" t="str">
        <f>VLOOKUP(B656,Customers!$A$1:$D$201,2,FALSE)</f>
        <v>Jacob Holt</v>
      </c>
      <c r="M656" s="5" t="str">
        <f>VLOOKUP(B656,Customers!$A$1:$D$201,3,FALSE)</f>
        <v>South America</v>
      </c>
    </row>
    <row r="657" spans="1:13">
      <c r="A657" s="5" t="s">
        <v>1245</v>
      </c>
      <c r="B657" s="5" t="s">
        <v>168</v>
      </c>
      <c r="C657" s="5" t="s">
        <v>575</v>
      </c>
      <c r="D657" s="6">
        <v>45503.980694444443</v>
      </c>
      <c r="E657" s="5">
        <v>4</v>
      </c>
      <c r="F657" s="5">
        <v>1219.76</v>
      </c>
      <c r="G657" s="5">
        <v>304.94</v>
      </c>
      <c r="H657" s="6" t="str">
        <f t="shared" si="20"/>
        <v>Jul</v>
      </c>
      <c r="I657" s="5" t="str">
        <f t="shared" si="21"/>
        <v>2024</v>
      </c>
      <c r="J657" s="12" t="str">
        <f>VLOOKUP(C657, Products!$A$1:$D$101, 2, FALSE)</f>
        <v>TechPro Vase</v>
      </c>
      <c r="K657" s="5" t="str">
        <f>VLOOKUP(C657,Products!$A$1:$D$101,3,FALSE)</f>
        <v>Home Decor</v>
      </c>
      <c r="L657" s="5" t="str">
        <f>VLOOKUP(B657,Customers!$A$1:$D$201,2,FALSE)</f>
        <v>Brian Murillo</v>
      </c>
      <c r="M657" s="5" t="str">
        <f>VLOOKUP(B657,Customers!$A$1:$D$201,3,FALSE)</f>
        <v>North America</v>
      </c>
    </row>
    <row r="658" spans="1:13">
      <c r="A658" s="5" t="s">
        <v>1246</v>
      </c>
      <c r="B658" s="5" t="s">
        <v>368</v>
      </c>
      <c r="C658" s="5" t="s">
        <v>575</v>
      </c>
      <c r="D658" s="6">
        <v>45535.939699074072</v>
      </c>
      <c r="E658" s="5">
        <v>1</v>
      </c>
      <c r="F658" s="5">
        <v>304.94</v>
      </c>
      <c r="G658" s="5">
        <v>304.94</v>
      </c>
      <c r="H658" s="6" t="str">
        <f t="shared" si="20"/>
        <v>Aug</v>
      </c>
      <c r="I658" s="5" t="str">
        <f t="shared" si="21"/>
        <v>2024</v>
      </c>
      <c r="J658" s="12" t="str">
        <f>VLOOKUP(C658, Products!$A$1:$D$101, 2, FALSE)</f>
        <v>TechPro Vase</v>
      </c>
      <c r="K658" s="5" t="str">
        <f>VLOOKUP(C658,Products!$A$1:$D$101,3,FALSE)</f>
        <v>Home Decor</v>
      </c>
      <c r="L658" s="5" t="str">
        <f>VLOOKUP(B658,Customers!$A$1:$D$201,2,FALSE)</f>
        <v>Donald Miller</v>
      </c>
      <c r="M658" s="5" t="str">
        <f>VLOOKUP(B658,Customers!$A$1:$D$201,3,FALSE)</f>
        <v>Europe</v>
      </c>
    </row>
    <row r="659" spans="1:13">
      <c r="A659" s="5" t="s">
        <v>1247</v>
      </c>
      <c r="B659" s="5" t="s">
        <v>210</v>
      </c>
      <c r="C659" s="5" t="s">
        <v>575</v>
      </c>
      <c r="D659" s="6">
        <v>45388.438055555547</v>
      </c>
      <c r="E659" s="5">
        <v>1</v>
      </c>
      <c r="F659" s="5">
        <v>304.94</v>
      </c>
      <c r="G659" s="5">
        <v>304.94</v>
      </c>
      <c r="H659" s="6" t="str">
        <f t="shared" si="20"/>
        <v>Apr</v>
      </c>
      <c r="I659" s="5" t="str">
        <f t="shared" si="21"/>
        <v>2024</v>
      </c>
      <c r="J659" s="12" t="str">
        <f>VLOOKUP(C659, Products!$A$1:$D$101, 2, FALSE)</f>
        <v>TechPro Vase</v>
      </c>
      <c r="K659" s="5" t="str">
        <f>VLOOKUP(C659,Products!$A$1:$D$101,3,FALSE)</f>
        <v>Home Decor</v>
      </c>
      <c r="L659" s="5" t="str">
        <f>VLOOKUP(B659,Customers!$A$1:$D$201,2,FALSE)</f>
        <v>Clinton Gomez</v>
      </c>
      <c r="M659" s="5" t="str">
        <f>VLOOKUP(B659,Customers!$A$1:$D$201,3,FALSE)</f>
        <v>Europe</v>
      </c>
    </row>
    <row r="660" spans="1:13">
      <c r="A660" s="5" t="s">
        <v>1248</v>
      </c>
      <c r="B660" s="5" t="s">
        <v>72</v>
      </c>
      <c r="C660" s="5" t="s">
        <v>575</v>
      </c>
      <c r="D660" s="6">
        <v>45573.998773148152</v>
      </c>
      <c r="E660" s="5">
        <v>2</v>
      </c>
      <c r="F660" s="5">
        <v>609.88</v>
      </c>
      <c r="G660" s="5">
        <v>304.94</v>
      </c>
      <c r="H660" s="6" t="str">
        <f t="shared" si="20"/>
        <v>Oct</v>
      </c>
      <c r="I660" s="5" t="str">
        <f t="shared" si="21"/>
        <v>2024</v>
      </c>
      <c r="J660" s="12" t="str">
        <f>VLOOKUP(C660, Products!$A$1:$D$101, 2, FALSE)</f>
        <v>TechPro Vase</v>
      </c>
      <c r="K660" s="5" t="str">
        <f>VLOOKUP(C660,Products!$A$1:$D$101,3,FALSE)</f>
        <v>Home Decor</v>
      </c>
      <c r="L660" s="5" t="str">
        <f>VLOOKUP(B660,Customers!$A$1:$D$201,2,FALSE)</f>
        <v>Tina Miller</v>
      </c>
      <c r="M660" s="5" t="str">
        <f>VLOOKUP(B660,Customers!$A$1:$D$201,3,FALSE)</f>
        <v>South America</v>
      </c>
    </row>
    <row r="661" spans="1:13">
      <c r="A661" s="5" t="s">
        <v>1249</v>
      </c>
      <c r="B661" s="5" t="s">
        <v>292</v>
      </c>
      <c r="C661" s="5" t="s">
        <v>575</v>
      </c>
      <c r="D661" s="6">
        <v>45412.710810185177</v>
      </c>
      <c r="E661" s="5">
        <v>1</v>
      </c>
      <c r="F661" s="5">
        <v>304.94</v>
      </c>
      <c r="G661" s="5">
        <v>304.94</v>
      </c>
      <c r="H661" s="6" t="str">
        <f t="shared" si="20"/>
        <v>Apr</v>
      </c>
      <c r="I661" s="5" t="str">
        <f t="shared" si="21"/>
        <v>2024</v>
      </c>
      <c r="J661" s="12" t="str">
        <f>VLOOKUP(C661, Products!$A$1:$D$101, 2, FALSE)</f>
        <v>TechPro Vase</v>
      </c>
      <c r="K661" s="5" t="str">
        <f>VLOOKUP(C661,Products!$A$1:$D$101,3,FALSE)</f>
        <v>Home Decor</v>
      </c>
      <c r="L661" s="5" t="str">
        <f>VLOOKUP(B661,Customers!$A$1:$D$201,2,FALSE)</f>
        <v>Paul Parsons</v>
      </c>
      <c r="M661" s="5" t="str">
        <f>VLOOKUP(B661,Customers!$A$1:$D$201,3,FALSE)</f>
        <v>Europe</v>
      </c>
    </row>
    <row r="662" spans="1:13">
      <c r="A662" s="5" t="s">
        <v>1250</v>
      </c>
      <c r="B662" s="5" t="s">
        <v>332</v>
      </c>
      <c r="C662" s="5" t="s">
        <v>546</v>
      </c>
      <c r="D662" s="6">
        <v>45374.005486111113</v>
      </c>
      <c r="E662" s="5">
        <v>3</v>
      </c>
      <c r="F662" s="5">
        <v>80.97</v>
      </c>
      <c r="G662" s="5">
        <v>26.99</v>
      </c>
      <c r="H662" s="6" t="str">
        <f t="shared" si="20"/>
        <v>Mar</v>
      </c>
      <c r="I662" s="5" t="str">
        <f t="shared" si="21"/>
        <v>2024</v>
      </c>
      <c r="J662" s="12" t="str">
        <f>VLOOKUP(C662, Products!$A$1:$D$101, 2, FALSE)</f>
        <v>ComfortLiving Laptop</v>
      </c>
      <c r="K662" s="5" t="str">
        <f>VLOOKUP(C662,Products!$A$1:$D$101,3,FALSE)</f>
        <v>Electronics</v>
      </c>
      <c r="L662" s="5" t="str">
        <f>VLOOKUP(B662,Customers!$A$1:$D$201,2,FALSE)</f>
        <v>Jessica Warren</v>
      </c>
      <c r="M662" s="5" t="str">
        <f>VLOOKUP(B662,Customers!$A$1:$D$201,3,FALSE)</f>
        <v>Asia</v>
      </c>
    </row>
    <row r="663" spans="1:13">
      <c r="A663" s="5" t="s">
        <v>1251</v>
      </c>
      <c r="B663" s="5" t="s">
        <v>68</v>
      </c>
      <c r="C663" s="5" t="s">
        <v>546</v>
      </c>
      <c r="D663" s="6">
        <v>45566.723668981482</v>
      </c>
      <c r="E663" s="5">
        <v>4</v>
      </c>
      <c r="F663" s="5">
        <v>107.96</v>
      </c>
      <c r="G663" s="5">
        <v>26.99</v>
      </c>
      <c r="H663" s="6" t="str">
        <f t="shared" si="20"/>
        <v>Oct</v>
      </c>
      <c r="I663" s="5" t="str">
        <f t="shared" si="21"/>
        <v>2024</v>
      </c>
      <c r="J663" s="12" t="str">
        <f>VLOOKUP(C663, Products!$A$1:$D$101, 2, FALSE)</f>
        <v>ComfortLiving Laptop</v>
      </c>
      <c r="K663" s="5" t="str">
        <f>VLOOKUP(C663,Products!$A$1:$D$101,3,FALSE)</f>
        <v>Electronics</v>
      </c>
      <c r="L663" s="5" t="str">
        <f>VLOOKUP(B663,Customers!$A$1:$D$201,2,FALSE)</f>
        <v>Erin Manning</v>
      </c>
      <c r="M663" s="5" t="str">
        <f>VLOOKUP(B663,Customers!$A$1:$D$201,3,FALSE)</f>
        <v>North America</v>
      </c>
    </row>
    <row r="664" spans="1:13">
      <c r="A664" s="5" t="s">
        <v>1252</v>
      </c>
      <c r="B664" s="5" t="s">
        <v>232</v>
      </c>
      <c r="C664" s="5" t="s">
        <v>546</v>
      </c>
      <c r="D664" s="6">
        <v>45462.629976851851</v>
      </c>
      <c r="E664" s="5">
        <v>4</v>
      </c>
      <c r="F664" s="5">
        <v>107.96</v>
      </c>
      <c r="G664" s="5">
        <v>26.99</v>
      </c>
      <c r="H664" s="6" t="str">
        <f t="shared" si="20"/>
        <v>Jun</v>
      </c>
      <c r="I664" s="5" t="str">
        <f t="shared" si="21"/>
        <v>2024</v>
      </c>
      <c r="J664" s="12" t="str">
        <f>VLOOKUP(C664, Products!$A$1:$D$101, 2, FALSE)</f>
        <v>ComfortLiving Laptop</v>
      </c>
      <c r="K664" s="5" t="str">
        <f>VLOOKUP(C664,Products!$A$1:$D$101,3,FALSE)</f>
        <v>Electronics</v>
      </c>
      <c r="L664" s="5" t="str">
        <f>VLOOKUP(B664,Customers!$A$1:$D$201,2,FALSE)</f>
        <v>Roger David</v>
      </c>
      <c r="M664" s="5" t="str">
        <f>VLOOKUP(B664,Customers!$A$1:$D$201,3,FALSE)</f>
        <v>Europe</v>
      </c>
    </row>
    <row r="665" spans="1:13">
      <c r="A665" s="5" t="s">
        <v>1253</v>
      </c>
      <c r="B665" s="5" t="s">
        <v>304</v>
      </c>
      <c r="C665" s="5" t="s">
        <v>546</v>
      </c>
      <c r="D665" s="6">
        <v>45612.656539351847</v>
      </c>
      <c r="E665" s="5">
        <v>3</v>
      </c>
      <c r="F665" s="5">
        <v>80.97</v>
      </c>
      <c r="G665" s="5">
        <v>26.99</v>
      </c>
      <c r="H665" s="6" t="str">
        <f t="shared" si="20"/>
        <v>Nov</v>
      </c>
      <c r="I665" s="5" t="str">
        <f t="shared" si="21"/>
        <v>2024</v>
      </c>
      <c r="J665" s="12" t="str">
        <f>VLOOKUP(C665, Products!$A$1:$D$101, 2, FALSE)</f>
        <v>ComfortLiving Laptop</v>
      </c>
      <c r="K665" s="5" t="str">
        <f>VLOOKUP(C665,Products!$A$1:$D$101,3,FALSE)</f>
        <v>Electronics</v>
      </c>
      <c r="L665" s="5" t="str">
        <f>VLOOKUP(B665,Customers!$A$1:$D$201,2,FALSE)</f>
        <v>Hunter Fuller</v>
      </c>
      <c r="M665" s="5" t="str">
        <f>VLOOKUP(B665,Customers!$A$1:$D$201,3,FALSE)</f>
        <v>South America</v>
      </c>
    </row>
    <row r="666" spans="1:13">
      <c r="A666" s="5" t="s">
        <v>1254</v>
      </c>
      <c r="B666" s="5" t="s">
        <v>172</v>
      </c>
      <c r="C666" s="5" t="s">
        <v>546</v>
      </c>
      <c r="D666" s="6">
        <v>45393.072696759264</v>
      </c>
      <c r="E666" s="5">
        <v>1</v>
      </c>
      <c r="F666" s="5">
        <v>26.99</v>
      </c>
      <c r="G666" s="5">
        <v>26.99</v>
      </c>
      <c r="H666" s="6" t="str">
        <f t="shared" si="20"/>
        <v>Apr</v>
      </c>
      <c r="I666" s="5" t="str">
        <f t="shared" si="21"/>
        <v>2024</v>
      </c>
      <c r="J666" s="12" t="str">
        <f>VLOOKUP(C666, Products!$A$1:$D$101, 2, FALSE)</f>
        <v>ComfortLiving Laptop</v>
      </c>
      <c r="K666" s="5" t="str">
        <f>VLOOKUP(C666,Products!$A$1:$D$101,3,FALSE)</f>
        <v>Electronics</v>
      </c>
      <c r="L666" s="5" t="str">
        <f>VLOOKUP(B666,Customers!$A$1:$D$201,2,FALSE)</f>
        <v>Kimberly Turner</v>
      </c>
      <c r="M666" s="5" t="str">
        <f>VLOOKUP(B666,Customers!$A$1:$D$201,3,FALSE)</f>
        <v>Europe</v>
      </c>
    </row>
    <row r="667" spans="1:13">
      <c r="A667" s="5" t="s">
        <v>1255</v>
      </c>
      <c r="B667" s="5" t="s">
        <v>120</v>
      </c>
      <c r="C667" s="5" t="s">
        <v>546</v>
      </c>
      <c r="D667" s="6">
        <v>45566.194247685176</v>
      </c>
      <c r="E667" s="5">
        <v>2</v>
      </c>
      <c r="F667" s="5">
        <v>53.98</v>
      </c>
      <c r="G667" s="5">
        <v>26.99</v>
      </c>
      <c r="H667" s="6" t="str">
        <f t="shared" si="20"/>
        <v>Oct</v>
      </c>
      <c r="I667" s="5" t="str">
        <f t="shared" si="21"/>
        <v>2024</v>
      </c>
      <c r="J667" s="12" t="str">
        <f>VLOOKUP(C667, Products!$A$1:$D$101, 2, FALSE)</f>
        <v>ComfortLiving Laptop</v>
      </c>
      <c r="K667" s="5" t="str">
        <f>VLOOKUP(C667,Products!$A$1:$D$101,3,FALSE)</f>
        <v>Electronics</v>
      </c>
      <c r="L667" s="5" t="str">
        <f>VLOOKUP(B667,Customers!$A$1:$D$201,2,FALSE)</f>
        <v>Lauren Williams</v>
      </c>
      <c r="M667" s="5" t="str">
        <f>VLOOKUP(B667,Customers!$A$1:$D$201,3,FALSE)</f>
        <v>North America</v>
      </c>
    </row>
    <row r="668" spans="1:13">
      <c r="A668" s="5" t="s">
        <v>1256</v>
      </c>
      <c r="B668" s="5" t="s">
        <v>118</v>
      </c>
      <c r="C668" s="5" t="s">
        <v>546</v>
      </c>
      <c r="D668" s="6">
        <v>45445.417326388888</v>
      </c>
      <c r="E668" s="5">
        <v>2</v>
      </c>
      <c r="F668" s="5">
        <v>53.98</v>
      </c>
      <c r="G668" s="5">
        <v>26.99</v>
      </c>
      <c r="H668" s="6" t="str">
        <f t="shared" si="20"/>
        <v>Jun</v>
      </c>
      <c r="I668" s="5" t="str">
        <f t="shared" si="21"/>
        <v>2024</v>
      </c>
      <c r="J668" s="12" t="str">
        <f>VLOOKUP(C668, Products!$A$1:$D$101, 2, FALSE)</f>
        <v>ComfortLiving Laptop</v>
      </c>
      <c r="K668" s="5" t="str">
        <f>VLOOKUP(C668,Products!$A$1:$D$101,3,FALSE)</f>
        <v>Electronics</v>
      </c>
      <c r="L668" s="5" t="str">
        <f>VLOOKUP(B668,Customers!$A$1:$D$201,2,FALSE)</f>
        <v>Bruce Rhodes</v>
      </c>
      <c r="M668" s="5" t="str">
        <f>VLOOKUP(B668,Customers!$A$1:$D$201,3,FALSE)</f>
        <v>Asia</v>
      </c>
    </row>
    <row r="669" spans="1:13">
      <c r="A669" s="5" t="s">
        <v>1257</v>
      </c>
      <c r="B669" s="5" t="s">
        <v>406</v>
      </c>
      <c r="C669" s="5" t="s">
        <v>546</v>
      </c>
      <c r="D669" s="6">
        <v>45569.771666666667</v>
      </c>
      <c r="E669" s="5">
        <v>1</v>
      </c>
      <c r="F669" s="5">
        <v>26.99</v>
      </c>
      <c r="G669" s="5">
        <v>26.99</v>
      </c>
      <c r="H669" s="6" t="str">
        <f t="shared" si="20"/>
        <v>Oct</v>
      </c>
      <c r="I669" s="5" t="str">
        <f t="shared" si="21"/>
        <v>2024</v>
      </c>
      <c r="J669" s="12" t="str">
        <f>VLOOKUP(C669, Products!$A$1:$D$101, 2, FALSE)</f>
        <v>ComfortLiving Laptop</v>
      </c>
      <c r="K669" s="5" t="str">
        <f>VLOOKUP(C669,Products!$A$1:$D$101,3,FALSE)</f>
        <v>Electronics</v>
      </c>
      <c r="L669" s="5" t="str">
        <f>VLOOKUP(B669,Customers!$A$1:$D$201,2,FALSE)</f>
        <v>Rebecca Ray</v>
      </c>
      <c r="M669" s="5" t="str">
        <f>VLOOKUP(B669,Customers!$A$1:$D$201,3,FALSE)</f>
        <v>Europe</v>
      </c>
    </row>
    <row r="670" spans="1:13">
      <c r="A670" s="5" t="s">
        <v>1258</v>
      </c>
      <c r="B670" s="5" t="s">
        <v>108</v>
      </c>
      <c r="C670" s="5" t="s">
        <v>546</v>
      </c>
      <c r="D670" s="6">
        <v>45437.844930555562</v>
      </c>
      <c r="E670" s="5">
        <v>2</v>
      </c>
      <c r="F670" s="5">
        <v>53.98</v>
      </c>
      <c r="G670" s="5">
        <v>26.99</v>
      </c>
      <c r="H670" s="6" t="str">
        <f t="shared" si="20"/>
        <v>May</v>
      </c>
      <c r="I670" s="5" t="str">
        <f t="shared" si="21"/>
        <v>2024</v>
      </c>
      <c r="J670" s="12" t="str">
        <f>VLOOKUP(C670, Products!$A$1:$D$101, 2, FALSE)</f>
        <v>ComfortLiving Laptop</v>
      </c>
      <c r="K670" s="5" t="str">
        <f>VLOOKUP(C670,Products!$A$1:$D$101,3,FALSE)</f>
        <v>Electronics</v>
      </c>
      <c r="L670" s="5" t="str">
        <f>VLOOKUP(B670,Customers!$A$1:$D$201,2,FALSE)</f>
        <v>Jason Yates</v>
      </c>
      <c r="M670" s="5" t="str">
        <f>VLOOKUP(B670,Customers!$A$1:$D$201,3,FALSE)</f>
        <v>North America</v>
      </c>
    </row>
    <row r="671" spans="1:13">
      <c r="A671" s="5" t="s">
        <v>1259</v>
      </c>
      <c r="B671" s="5" t="s">
        <v>308</v>
      </c>
      <c r="C671" s="5" t="s">
        <v>546</v>
      </c>
      <c r="D671" s="6">
        <v>45533.587280092594</v>
      </c>
      <c r="E671" s="5">
        <v>2</v>
      </c>
      <c r="F671" s="5">
        <v>53.98</v>
      </c>
      <c r="G671" s="5">
        <v>26.99</v>
      </c>
      <c r="H671" s="6" t="str">
        <f t="shared" si="20"/>
        <v>Aug</v>
      </c>
      <c r="I671" s="5" t="str">
        <f t="shared" si="21"/>
        <v>2024</v>
      </c>
      <c r="J671" s="12" t="str">
        <f>VLOOKUP(C671, Products!$A$1:$D$101, 2, FALSE)</f>
        <v>ComfortLiving Laptop</v>
      </c>
      <c r="K671" s="5" t="str">
        <f>VLOOKUP(C671,Products!$A$1:$D$101,3,FALSE)</f>
        <v>Electronics</v>
      </c>
      <c r="L671" s="5" t="str">
        <f>VLOOKUP(B671,Customers!$A$1:$D$201,2,FALSE)</f>
        <v>Tina Wilson</v>
      </c>
      <c r="M671" s="5" t="str">
        <f>VLOOKUP(B671,Customers!$A$1:$D$201,3,FALSE)</f>
        <v>Europe</v>
      </c>
    </row>
    <row r="672" spans="1:13">
      <c r="A672" s="5" t="s">
        <v>1260</v>
      </c>
      <c r="B672" s="5" t="s">
        <v>216</v>
      </c>
      <c r="C672" s="5" t="s">
        <v>430</v>
      </c>
      <c r="D672" s="6">
        <v>45565.979189814818</v>
      </c>
      <c r="E672" s="5">
        <v>1</v>
      </c>
      <c r="F672" s="5">
        <v>121.32</v>
      </c>
      <c r="G672" s="5">
        <v>121.32</v>
      </c>
      <c r="H672" s="6" t="str">
        <f t="shared" si="20"/>
        <v>Sep</v>
      </c>
      <c r="I672" s="5" t="str">
        <f t="shared" si="21"/>
        <v>2024</v>
      </c>
      <c r="J672" s="12" t="str">
        <f>VLOOKUP(C672, Products!$A$1:$D$101, 2, FALSE)</f>
        <v>ActiveWear Rug</v>
      </c>
      <c r="K672" s="5" t="str">
        <f>VLOOKUP(C672,Products!$A$1:$D$101,3,FALSE)</f>
        <v>Home Decor</v>
      </c>
      <c r="L672" s="5" t="str">
        <f>VLOOKUP(B672,Customers!$A$1:$D$201,2,FALSE)</f>
        <v>Jennifer Munoz</v>
      </c>
      <c r="M672" s="5" t="str">
        <f>VLOOKUP(B672,Customers!$A$1:$D$201,3,FALSE)</f>
        <v>Europe</v>
      </c>
    </row>
    <row r="673" spans="1:13">
      <c r="A673" s="5" t="s">
        <v>1261</v>
      </c>
      <c r="B673" s="5" t="s">
        <v>112</v>
      </c>
      <c r="C673" s="5" t="s">
        <v>430</v>
      </c>
      <c r="D673" s="6">
        <v>45294.171400462961</v>
      </c>
      <c r="E673" s="5">
        <v>2</v>
      </c>
      <c r="F673" s="5">
        <v>242.64</v>
      </c>
      <c r="G673" s="5">
        <v>121.32</v>
      </c>
      <c r="H673" s="6" t="str">
        <f t="shared" si="20"/>
        <v>Jan</v>
      </c>
      <c r="I673" s="5" t="str">
        <f t="shared" si="21"/>
        <v>2024</v>
      </c>
      <c r="J673" s="12" t="str">
        <f>VLOOKUP(C673, Products!$A$1:$D$101, 2, FALSE)</f>
        <v>ActiveWear Rug</v>
      </c>
      <c r="K673" s="5" t="str">
        <f>VLOOKUP(C673,Products!$A$1:$D$101,3,FALSE)</f>
        <v>Home Decor</v>
      </c>
      <c r="L673" s="5" t="str">
        <f>VLOOKUP(B673,Customers!$A$1:$D$201,2,FALSE)</f>
        <v>Nicholas Ellis</v>
      </c>
      <c r="M673" s="5" t="str">
        <f>VLOOKUP(B673,Customers!$A$1:$D$201,3,FALSE)</f>
        <v>Europe</v>
      </c>
    </row>
    <row r="674" spans="1:13">
      <c r="A674" s="5" t="s">
        <v>1262</v>
      </c>
      <c r="B674" s="5" t="s">
        <v>14</v>
      </c>
      <c r="C674" s="5" t="s">
        <v>430</v>
      </c>
      <c r="D674" s="6">
        <v>45459.225046296298</v>
      </c>
      <c r="E674" s="5">
        <v>3</v>
      </c>
      <c r="F674" s="5">
        <v>363.96</v>
      </c>
      <c r="G674" s="5">
        <v>121.32</v>
      </c>
      <c r="H674" s="6" t="str">
        <f t="shared" si="20"/>
        <v>Jun</v>
      </c>
      <c r="I674" s="5" t="str">
        <f t="shared" si="21"/>
        <v>2024</v>
      </c>
      <c r="J674" s="12" t="str">
        <f>VLOOKUP(C674, Products!$A$1:$D$101, 2, FALSE)</f>
        <v>ActiveWear Rug</v>
      </c>
      <c r="K674" s="5" t="str">
        <f>VLOOKUP(C674,Products!$A$1:$D$101,3,FALSE)</f>
        <v>Home Decor</v>
      </c>
      <c r="L674" s="5" t="str">
        <f>VLOOKUP(B674,Customers!$A$1:$D$201,2,FALSE)</f>
        <v>Michael Rivera</v>
      </c>
      <c r="M674" s="5" t="str">
        <f>VLOOKUP(B674,Customers!$A$1:$D$201,3,FALSE)</f>
        <v>South America</v>
      </c>
    </row>
    <row r="675" spans="1:13">
      <c r="A675" s="5" t="s">
        <v>1263</v>
      </c>
      <c r="B675" s="5" t="s">
        <v>372</v>
      </c>
      <c r="C675" s="5" t="s">
        <v>430</v>
      </c>
      <c r="D675" s="6">
        <v>45494.137858796297</v>
      </c>
      <c r="E675" s="5">
        <v>4</v>
      </c>
      <c r="F675" s="5">
        <v>485.28</v>
      </c>
      <c r="G675" s="5">
        <v>121.32</v>
      </c>
      <c r="H675" s="6" t="str">
        <f t="shared" si="20"/>
        <v>Jul</v>
      </c>
      <c r="I675" s="5" t="str">
        <f t="shared" si="21"/>
        <v>2024</v>
      </c>
      <c r="J675" s="12" t="str">
        <f>VLOOKUP(C675, Products!$A$1:$D$101, 2, FALSE)</f>
        <v>ActiveWear Rug</v>
      </c>
      <c r="K675" s="5" t="str">
        <f>VLOOKUP(C675,Products!$A$1:$D$101,3,FALSE)</f>
        <v>Home Decor</v>
      </c>
      <c r="L675" s="5" t="str">
        <f>VLOOKUP(B675,Customers!$A$1:$D$201,2,FALSE)</f>
        <v>Alexander Barker</v>
      </c>
      <c r="M675" s="5" t="str">
        <f>VLOOKUP(B675,Customers!$A$1:$D$201,3,FALSE)</f>
        <v>South America</v>
      </c>
    </row>
    <row r="676" spans="1:13">
      <c r="A676" s="5" t="s">
        <v>1264</v>
      </c>
      <c r="B676" s="5" t="s">
        <v>288</v>
      </c>
      <c r="C676" s="5" t="s">
        <v>430</v>
      </c>
      <c r="D676" s="6">
        <v>45567.699189814812</v>
      </c>
      <c r="E676" s="5">
        <v>2</v>
      </c>
      <c r="F676" s="5">
        <v>242.64</v>
      </c>
      <c r="G676" s="5">
        <v>121.32</v>
      </c>
      <c r="H676" s="6" t="str">
        <f t="shared" si="20"/>
        <v>Oct</v>
      </c>
      <c r="I676" s="5" t="str">
        <f t="shared" si="21"/>
        <v>2024</v>
      </c>
      <c r="J676" s="12" t="str">
        <f>VLOOKUP(C676, Products!$A$1:$D$101, 2, FALSE)</f>
        <v>ActiveWear Rug</v>
      </c>
      <c r="K676" s="5" t="str">
        <f>VLOOKUP(C676,Products!$A$1:$D$101,3,FALSE)</f>
        <v>Home Decor</v>
      </c>
      <c r="L676" s="5" t="str">
        <f>VLOOKUP(B676,Customers!$A$1:$D$201,2,FALSE)</f>
        <v>Ricky Gutierrez</v>
      </c>
      <c r="M676" s="5" t="str">
        <f>VLOOKUP(B676,Customers!$A$1:$D$201,3,FALSE)</f>
        <v>North America</v>
      </c>
    </row>
    <row r="677" spans="1:13">
      <c r="A677" s="5" t="s">
        <v>1265</v>
      </c>
      <c r="B677" s="5" t="s">
        <v>278</v>
      </c>
      <c r="C677" s="5" t="s">
        <v>430</v>
      </c>
      <c r="D677" s="6">
        <v>45396.480694444443</v>
      </c>
      <c r="E677" s="5">
        <v>4</v>
      </c>
      <c r="F677" s="5">
        <v>485.28</v>
      </c>
      <c r="G677" s="5">
        <v>121.32</v>
      </c>
      <c r="H677" s="6" t="str">
        <f t="shared" si="20"/>
        <v>Apr</v>
      </c>
      <c r="I677" s="5" t="str">
        <f t="shared" si="21"/>
        <v>2024</v>
      </c>
      <c r="J677" s="12" t="str">
        <f>VLOOKUP(C677, Products!$A$1:$D$101, 2, FALSE)</f>
        <v>ActiveWear Rug</v>
      </c>
      <c r="K677" s="5" t="str">
        <f>VLOOKUP(C677,Products!$A$1:$D$101,3,FALSE)</f>
        <v>Home Decor</v>
      </c>
      <c r="L677" s="5" t="str">
        <f>VLOOKUP(B677,Customers!$A$1:$D$201,2,FALSE)</f>
        <v>Theresa Gonzalez</v>
      </c>
      <c r="M677" s="5" t="str">
        <f>VLOOKUP(B677,Customers!$A$1:$D$201,3,FALSE)</f>
        <v>Asia</v>
      </c>
    </row>
    <row r="678" spans="1:13">
      <c r="A678" s="5" t="s">
        <v>1266</v>
      </c>
      <c r="B678" s="5" t="s">
        <v>44</v>
      </c>
      <c r="C678" s="5" t="s">
        <v>430</v>
      </c>
      <c r="D678" s="6">
        <v>45463.175729166673</v>
      </c>
      <c r="E678" s="5">
        <v>3</v>
      </c>
      <c r="F678" s="5">
        <v>363.96</v>
      </c>
      <c r="G678" s="5">
        <v>121.32</v>
      </c>
      <c r="H678" s="6" t="str">
        <f t="shared" si="20"/>
        <v>Jun</v>
      </c>
      <c r="I678" s="5" t="str">
        <f t="shared" si="21"/>
        <v>2024</v>
      </c>
      <c r="J678" s="12" t="str">
        <f>VLOOKUP(C678, Products!$A$1:$D$101, 2, FALSE)</f>
        <v>ActiveWear Rug</v>
      </c>
      <c r="K678" s="5" t="str">
        <f>VLOOKUP(C678,Products!$A$1:$D$101,3,FALSE)</f>
        <v>Home Decor</v>
      </c>
      <c r="L678" s="5" t="str">
        <f>VLOOKUP(B678,Customers!$A$1:$D$201,2,FALSE)</f>
        <v>Jennifer King</v>
      </c>
      <c r="M678" s="5" t="str">
        <f>VLOOKUP(B678,Customers!$A$1:$D$201,3,FALSE)</f>
        <v>Europe</v>
      </c>
    </row>
    <row r="679" spans="1:13">
      <c r="A679" s="5" t="s">
        <v>1267</v>
      </c>
      <c r="B679" s="5" t="s">
        <v>172</v>
      </c>
      <c r="C679" s="5" t="s">
        <v>430</v>
      </c>
      <c r="D679" s="6">
        <v>45311.183287037027</v>
      </c>
      <c r="E679" s="5">
        <v>3</v>
      </c>
      <c r="F679" s="5">
        <v>363.96</v>
      </c>
      <c r="G679" s="5">
        <v>121.32</v>
      </c>
      <c r="H679" s="6" t="str">
        <f t="shared" si="20"/>
        <v>Jan</v>
      </c>
      <c r="I679" s="5" t="str">
        <f t="shared" si="21"/>
        <v>2024</v>
      </c>
      <c r="J679" s="12" t="str">
        <f>VLOOKUP(C679, Products!$A$1:$D$101, 2, FALSE)</f>
        <v>ActiveWear Rug</v>
      </c>
      <c r="K679" s="5" t="str">
        <f>VLOOKUP(C679,Products!$A$1:$D$101,3,FALSE)</f>
        <v>Home Decor</v>
      </c>
      <c r="L679" s="5" t="str">
        <f>VLOOKUP(B679,Customers!$A$1:$D$201,2,FALSE)</f>
        <v>Kimberly Turner</v>
      </c>
      <c r="M679" s="5" t="str">
        <f>VLOOKUP(B679,Customers!$A$1:$D$201,3,FALSE)</f>
        <v>Europe</v>
      </c>
    </row>
    <row r="680" spans="1:13">
      <c r="A680" s="5" t="s">
        <v>1268</v>
      </c>
      <c r="B680" s="5" t="s">
        <v>258</v>
      </c>
      <c r="C680" s="5" t="s">
        <v>430</v>
      </c>
      <c r="D680" s="6">
        <v>45394.504942129628</v>
      </c>
      <c r="E680" s="5">
        <v>4</v>
      </c>
      <c r="F680" s="5">
        <v>485.28</v>
      </c>
      <c r="G680" s="5">
        <v>121.32</v>
      </c>
      <c r="H680" s="6" t="str">
        <f t="shared" si="20"/>
        <v>Apr</v>
      </c>
      <c r="I680" s="5" t="str">
        <f t="shared" si="21"/>
        <v>2024</v>
      </c>
      <c r="J680" s="12" t="str">
        <f>VLOOKUP(C680, Products!$A$1:$D$101, 2, FALSE)</f>
        <v>ActiveWear Rug</v>
      </c>
      <c r="K680" s="5" t="str">
        <f>VLOOKUP(C680,Products!$A$1:$D$101,3,FALSE)</f>
        <v>Home Decor</v>
      </c>
      <c r="L680" s="5" t="str">
        <f>VLOOKUP(B680,Customers!$A$1:$D$201,2,FALSE)</f>
        <v>Lindsay Perez</v>
      </c>
      <c r="M680" s="5" t="str">
        <f>VLOOKUP(B680,Customers!$A$1:$D$201,3,FALSE)</f>
        <v>Europe</v>
      </c>
    </row>
    <row r="681" spans="1:13">
      <c r="A681" s="5" t="s">
        <v>1269</v>
      </c>
      <c r="B681" s="5" t="s">
        <v>116</v>
      </c>
      <c r="C681" s="5" t="s">
        <v>430</v>
      </c>
      <c r="D681" s="6">
        <v>45553.980162037027</v>
      </c>
      <c r="E681" s="5">
        <v>1</v>
      </c>
      <c r="F681" s="5">
        <v>121.32</v>
      </c>
      <c r="G681" s="5">
        <v>121.32</v>
      </c>
      <c r="H681" s="6" t="str">
        <f t="shared" si="20"/>
        <v>Sep</v>
      </c>
      <c r="I681" s="5" t="str">
        <f t="shared" si="21"/>
        <v>2024</v>
      </c>
      <c r="J681" s="12" t="str">
        <f>VLOOKUP(C681, Products!$A$1:$D$101, 2, FALSE)</f>
        <v>ActiveWear Rug</v>
      </c>
      <c r="K681" s="5" t="str">
        <f>VLOOKUP(C681,Products!$A$1:$D$101,3,FALSE)</f>
        <v>Home Decor</v>
      </c>
      <c r="L681" s="5" t="str">
        <f>VLOOKUP(B681,Customers!$A$1:$D$201,2,FALSE)</f>
        <v>Albert Burke</v>
      </c>
      <c r="M681" s="5" t="str">
        <f>VLOOKUP(B681,Customers!$A$1:$D$201,3,FALSE)</f>
        <v>Europe</v>
      </c>
    </row>
    <row r="682" spans="1:13">
      <c r="A682" s="5" t="s">
        <v>1270</v>
      </c>
      <c r="B682" s="5" t="s">
        <v>84</v>
      </c>
      <c r="C682" s="5" t="s">
        <v>430</v>
      </c>
      <c r="D682" s="6">
        <v>45565.761805555558</v>
      </c>
      <c r="E682" s="5">
        <v>3</v>
      </c>
      <c r="F682" s="5">
        <v>363.96</v>
      </c>
      <c r="G682" s="5">
        <v>121.32</v>
      </c>
      <c r="H682" s="6" t="str">
        <f t="shared" si="20"/>
        <v>Sep</v>
      </c>
      <c r="I682" s="5" t="str">
        <f t="shared" si="21"/>
        <v>2024</v>
      </c>
      <c r="J682" s="12" t="str">
        <f>VLOOKUP(C682, Products!$A$1:$D$101, 2, FALSE)</f>
        <v>ActiveWear Rug</v>
      </c>
      <c r="K682" s="5" t="str">
        <f>VLOOKUP(C682,Products!$A$1:$D$101,3,FALSE)</f>
        <v>Home Decor</v>
      </c>
      <c r="L682" s="5" t="str">
        <f>VLOOKUP(B682,Customers!$A$1:$D$201,2,FALSE)</f>
        <v>Linda Smith</v>
      </c>
      <c r="M682" s="5" t="str">
        <f>VLOOKUP(B682,Customers!$A$1:$D$201,3,FALSE)</f>
        <v>Europe</v>
      </c>
    </row>
    <row r="683" spans="1:13">
      <c r="A683" s="5" t="s">
        <v>1271</v>
      </c>
      <c r="B683" s="5" t="s">
        <v>286</v>
      </c>
      <c r="C683" s="5" t="s">
        <v>430</v>
      </c>
      <c r="D683" s="6">
        <v>45541.858113425929</v>
      </c>
      <c r="E683" s="5">
        <v>4</v>
      </c>
      <c r="F683" s="5">
        <v>485.28</v>
      </c>
      <c r="G683" s="5">
        <v>121.32</v>
      </c>
      <c r="H683" s="6" t="str">
        <f t="shared" si="20"/>
        <v>Sep</v>
      </c>
      <c r="I683" s="5" t="str">
        <f t="shared" si="21"/>
        <v>2024</v>
      </c>
      <c r="J683" s="12" t="str">
        <f>VLOOKUP(C683, Products!$A$1:$D$101, 2, FALSE)</f>
        <v>ActiveWear Rug</v>
      </c>
      <c r="K683" s="5" t="str">
        <f>VLOOKUP(C683,Products!$A$1:$D$101,3,FALSE)</f>
        <v>Home Decor</v>
      </c>
      <c r="L683" s="5" t="str">
        <f>VLOOKUP(B683,Customers!$A$1:$D$201,2,FALSE)</f>
        <v>Cynthia Clayton</v>
      </c>
      <c r="M683" s="5" t="str">
        <f>VLOOKUP(B683,Customers!$A$1:$D$201,3,FALSE)</f>
        <v>Asia</v>
      </c>
    </row>
    <row r="684" spans="1:13">
      <c r="A684" s="5" t="s">
        <v>1272</v>
      </c>
      <c r="B684" s="5" t="s">
        <v>218</v>
      </c>
      <c r="C684" s="5" t="s">
        <v>430</v>
      </c>
      <c r="D684" s="6">
        <v>45459.910601851851</v>
      </c>
      <c r="E684" s="5">
        <v>2</v>
      </c>
      <c r="F684" s="5">
        <v>242.64</v>
      </c>
      <c r="G684" s="5">
        <v>121.32</v>
      </c>
      <c r="H684" s="6" t="str">
        <f t="shared" si="20"/>
        <v>Jun</v>
      </c>
      <c r="I684" s="5" t="str">
        <f t="shared" si="21"/>
        <v>2024</v>
      </c>
      <c r="J684" s="12" t="str">
        <f>VLOOKUP(C684, Products!$A$1:$D$101, 2, FALSE)</f>
        <v>ActiveWear Rug</v>
      </c>
      <c r="K684" s="5" t="str">
        <f>VLOOKUP(C684,Products!$A$1:$D$101,3,FALSE)</f>
        <v>Home Decor</v>
      </c>
      <c r="L684" s="5" t="str">
        <f>VLOOKUP(B684,Customers!$A$1:$D$201,2,FALSE)</f>
        <v>Laura Bennett</v>
      </c>
      <c r="M684" s="5" t="str">
        <f>VLOOKUP(B684,Customers!$A$1:$D$201,3,FALSE)</f>
        <v>South America</v>
      </c>
    </row>
    <row r="685" spans="1:13">
      <c r="A685" s="5" t="s">
        <v>1273</v>
      </c>
      <c r="B685" s="5" t="s">
        <v>364</v>
      </c>
      <c r="C685" s="5" t="s">
        <v>520</v>
      </c>
      <c r="D685" s="6">
        <v>45600.145914351851</v>
      </c>
      <c r="E685" s="5">
        <v>1</v>
      </c>
      <c r="F685" s="5">
        <v>128.53</v>
      </c>
      <c r="G685" s="5">
        <v>128.53</v>
      </c>
      <c r="H685" s="6" t="str">
        <f t="shared" si="20"/>
        <v>Nov</v>
      </c>
      <c r="I685" s="5" t="str">
        <f t="shared" si="21"/>
        <v>2024</v>
      </c>
      <c r="J685" s="12" t="str">
        <f>VLOOKUP(C685, Products!$A$1:$D$101, 2, FALSE)</f>
        <v>BookWorld Biography</v>
      </c>
      <c r="K685" s="5" t="str">
        <f>VLOOKUP(C685,Products!$A$1:$D$101,3,FALSE)</f>
        <v>Books</v>
      </c>
      <c r="L685" s="5" t="str">
        <f>VLOOKUP(B685,Customers!$A$1:$D$201,2,FALSE)</f>
        <v>Julia Kelly</v>
      </c>
      <c r="M685" s="5" t="str">
        <f>VLOOKUP(B685,Customers!$A$1:$D$201,3,FALSE)</f>
        <v>Asia</v>
      </c>
    </row>
    <row r="686" spans="1:13">
      <c r="A686" s="5" t="s">
        <v>1274</v>
      </c>
      <c r="B686" s="5" t="s">
        <v>224</v>
      </c>
      <c r="C686" s="5" t="s">
        <v>520</v>
      </c>
      <c r="D686" s="6">
        <v>45349.702280092592</v>
      </c>
      <c r="E686" s="5">
        <v>4</v>
      </c>
      <c r="F686" s="5">
        <v>514.12</v>
      </c>
      <c r="G686" s="5">
        <v>128.53</v>
      </c>
      <c r="H686" s="6" t="str">
        <f t="shared" si="20"/>
        <v>Feb</v>
      </c>
      <c r="I686" s="5" t="str">
        <f t="shared" si="21"/>
        <v>2024</v>
      </c>
      <c r="J686" s="12" t="str">
        <f>VLOOKUP(C686, Products!$A$1:$D$101, 2, FALSE)</f>
        <v>BookWorld Biography</v>
      </c>
      <c r="K686" s="5" t="str">
        <f>VLOOKUP(C686,Products!$A$1:$D$101,3,FALSE)</f>
        <v>Books</v>
      </c>
      <c r="L686" s="5" t="str">
        <f>VLOOKUP(B686,Customers!$A$1:$D$201,2,FALSE)</f>
        <v>Dana Cantrell</v>
      </c>
      <c r="M686" s="5" t="str">
        <f>VLOOKUP(B686,Customers!$A$1:$D$201,3,FALSE)</f>
        <v>South America</v>
      </c>
    </row>
    <row r="687" spans="1:13">
      <c r="A687" s="5" t="s">
        <v>1275</v>
      </c>
      <c r="B687" s="5" t="s">
        <v>70</v>
      </c>
      <c r="C687" s="5" t="s">
        <v>520</v>
      </c>
      <c r="D687" s="6">
        <v>45641.057939814818</v>
      </c>
      <c r="E687" s="5">
        <v>3</v>
      </c>
      <c r="F687" s="5">
        <v>385.59</v>
      </c>
      <c r="G687" s="5">
        <v>128.53</v>
      </c>
      <c r="H687" s="6" t="str">
        <f t="shared" si="20"/>
        <v>Dec</v>
      </c>
      <c r="I687" s="5" t="str">
        <f t="shared" si="21"/>
        <v>2024</v>
      </c>
      <c r="J687" s="12" t="str">
        <f>VLOOKUP(C687, Products!$A$1:$D$101, 2, FALSE)</f>
        <v>BookWorld Biography</v>
      </c>
      <c r="K687" s="5" t="str">
        <f>VLOOKUP(C687,Products!$A$1:$D$101,3,FALSE)</f>
        <v>Books</v>
      </c>
      <c r="L687" s="5" t="str">
        <f>VLOOKUP(B687,Customers!$A$1:$D$201,2,FALSE)</f>
        <v>Mark Brock</v>
      </c>
      <c r="M687" s="5" t="str">
        <f>VLOOKUP(B687,Customers!$A$1:$D$201,3,FALSE)</f>
        <v>North America</v>
      </c>
    </row>
    <row r="688" spans="1:13">
      <c r="A688" s="5" t="s">
        <v>1276</v>
      </c>
      <c r="B688" s="5" t="s">
        <v>294</v>
      </c>
      <c r="C688" s="5" t="s">
        <v>520</v>
      </c>
      <c r="D688" s="6">
        <v>45437.942939814813</v>
      </c>
      <c r="E688" s="5">
        <v>2</v>
      </c>
      <c r="F688" s="5">
        <v>257.06</v>
      </c>
      <c r="G688" s="5">
        <v>128.53</v>
      </c>
      <c r="H688" s="6" t="str">
        <f t="shared" si="20"/>
        <v>May</v>
      </c>
      <c r="I688" s="5" t="str">
        <f t="shared" si="21"/>
        <v>2024</v>
      </c>
      <c r="J688" s="12" t="str">
        <f>VLOOKUP(C688, Products!$A$1:$D$101, 2, FALSE)</f>
        <v>BookWorld Biography</v>
      </c>
      <c r="K688" s="5" t="str">
        <f>VLOOKUP(C688,Products!$A$1:$D$101,3,FALSE)</f>
        <v>Books</v>
      </c>
      <c r="L688" s="5" t="str">
        <f>VLOOKUP(B688,Customers!$A$1:$D$201,2,FALSE)</f>
        <v>Nicole Long DVM</v>
      </c>
      <c r="M688" s="5" t="str">
        <f>VLOOKUP(B688,Customers!$A$1:$D$201,3,FALSE)</f>
        <v>Asia</v>
      </c>
    </row>
    <row r="689" spans="1:13">
      <c r="A689" s="5" t="s">
        <v>1277</v>
      </c>
      <c r="B689" s="5" t="s">
        <v>78</v>
      </c>
      <c r="C689" s="5" t="s">
        <v>520</v>
      </c>
      <c r="D689" s="6">
        <v>45588.706550925926</v>
      </c>
      <c r="E689" s="5">
        <v>4</v>
      </c>
      <c r="F689" s="5">
        <v>514.12</v>
      </c>
      <c r="G689" s="5">
        <v>128.53</v>
      </c>
      <c r="H689" s="6" t="str">
        <f t="shared" si="20"/>
        <v>Oct</v>
      </c>
      <c r="I689" s="5" t="str">
        <f t="shared" si="21"/>
        <v>2024</v>
      </c>
      <c r="J689" s="12" t="str">
        <f>VLOOKUP(C689, Products!$A$1:$D$101, 2, FALSE)</f>
        <v>BookWorld Biography</v>
      </c>
      <c r="K689" s="5" t="str">
        <f>VLOOKUP(C689,Products!$A$1:$D$101,3,FALSE)</f>
        <v>Books</v>
      </c>
      <c r="L689" s="5" t="str">
        <f>VLOOKUP(B689,Customers!$A$1:$D$201,2,FALSE)</f>
        <v>Dalton Perez</v>
      </c>
      <c r="M689" s="5" t="str">
        <f>VLOOKUP(B689,Customers!$A$1:$D$201,3,FALSE)</f>
        <v>North America</v>
      </c>
    </row>
    <row r="690" spans="1:13">
      <c r="A690" s="5" t="s">
        <v>1278</v>
      </c>
      <c r="B690" s="5" t="s">
        <v>228</v>
      </c>
      <c r="C690" s="5" t="s">
        <v>520</v>
      </c>
      <c r="D690" s="6">
        <v>45363.147916666669</v>
      </c>
      <c r="E690" s="5">
        <v>3</v>
      </c>
      <c r="F690" s="5">
        <v>385.59</v>
      </c>
      <c r="G690" s="5">
        <v>128.53</v>
      </c>
      <c r="H690" s="6" t="str">
        <f t="shared" si="20"/>
        <v>Mar</v>
      </c>
      <c r="I690" s="5" t="str">
        <f t="shared" si="21"/>
        <v>2024</v>
      </c>
      <c r="J690" s="12" t="str">
        <f>VLOOKUP(C690, Products!$A$1:$D$101, 2, FALSE)</f>
        <v>BookWorld Biography</v>
      </c>
      <c r="K690" s="5" t="str">
        <f>VLOOKUP(C690,Products!$A$1:$D$101,3,FALSE)</f>
        <v>Books</v>
      </c>
      <c r="L690" s="5" t="str">
        <f>VLOOKUP(B690,Customers!$A$1:$D$201,2,FALSE)</f>
        <v>Abigail Jones</v>
      </c>
      <c r="M690" s="5" t="str">
        <f>VLOOKUP(B690,Customers!$A$1:$D$201,3,FALSE)</f>
        <v>North America</v>
      </c>
    </row>
    <row r="691" spans="1:13">
      <c r="A691" s="5" t="s">
        <v>1279</v>
      </c>
      <c r="B691" s="5" t="s">
        <v>32</v>
      </c>
      <c r="C691" s="5" t="s">
        <v>520</v>
      </c>
      <c r="D691" s="6">
        <v>45420.764976851853</v>
      </c>
      <c r="E691" s="5">
        <v>3</v>
      </c>
      <c r="F691" s="5">
        <v>385.59</v>
      </c>
      <c r="G691" s="5">
        <v>128.53</v>
      </c>
      <c r="H691" s="6" t="str">
        <f t="shared" si="20"/>
        <v>May</v>
      </c>
      <c r="I691" s="5" t="str">
        <f t="shared" si="21"/>
        <v>2024</v>
      </c>
      <c r="J691" s="12" t="str">
        <f>VLOOKUP(C691, Products!$A$1:$D$101, 2, FALSE)</f>
        <v>BookWorld Biography</v>
      </c>
      <c r="K691" s="5" t="str">
        <f>VLOOKUP(C691,Products!$A$1:$D$101,3,FALSE)</f>
        <v>Books</v>
      </c>
      <c r="L691" s="5" t="str">
        <f>VLOOKUP(B691,Customers!$A$1:$D$201,2,FALSE)</f>
        <v>Bryan Mathews</v>
      </c>
      <c r="M691" s="5" t="str">
        <f>VLOOKUP(B691,Customers!$A$1:$D$201,3,FALSE)</f>
        <v>South America</v>
      </c>
    </row>
    <row r="692" spans="1:13">
      <c r="A692" s="5" t="s">
        <v>1280</v>
      </c>
      <c r="B692" s="5" t="s">
        <v>68</v>
      </c>
      <c r="C692" s="5" t="s">
        <v>520</v>
      </c>
      <c r="D692" s="6">
        <v>45354.2580787037</v>
      </c>
      <c r="E692" s="5">
        <v>2</v>
      </c>
      <c r="F692" s="5">
        <v>257.06</v>
      </c>
      <c r="G692" s="5">
        <v>128.53</v>
      </c>
      <c r="H692" s="6" t="str">
        <f t="shared" si="20"/>
        <v>Mar</v>
      </c>
      <c r="I692" s="5" t="str">
        <f t="shared" si="21"/>
        <v>2024</v>
      </c>
      <c r="J692" s="12" t="str">
        <f>VLOOKUP(C692, Products!$A$1:$D$101, 2, FALSE)</f>
        <v>BookWorld Biography</v>
      </c>
      <c r="K692" s="5" t="str">
        <f>VLOOKUP(C692,Products!$A$1:$D$101,3,FALSE)</f>
        <v>Books</v>
      </c>
      <c r="L692" s="5" t="str">
        <f>VLOOKUP(B692,Customers!$A$1:$D$201,2,FALSE)</f>
        <v>Erin Manning</v>
      </c>
      <c r="M692" s="5" t="str">
        <f>VLOOKUP(B692,Customers!$A$1:$D$201,3,FALSE)</f>
        <v>North America</v>
      </c>
    </row>
    <row r="693" spans="1:13">
      <c r="A693" s="5" t="s">
        <v>1281</v>
      </c>
      <c r="B693" s="5" t="s">
        <v>186</v>
      </c>
      <c r="C693" s="5" t="s">
        <v>520</v>
      </c>
      <c r="D693" s="6">
        <v>45445.560543981483</v>
      </c>
      <c r="E693" s="5">
        <v>1</v>
      </c>
      <c r="F693" s="5">
        <v>128.53</v>
      </c>
      <c r="G693" s="5">
        <v>128.53</v>
      </c>
      <c r="H693" s="6" t="str">
        <f t="shared" si="20"/>
        <v>Jun</v>
      </c>
      <c r="I693" s="5" t="str">
        <f t="shared" si="21"/>
        <v>2024</v>
      </c>
      <c r="J693" s="12" t="str">
        <f>VLOOKUP(C693, Products!$A$1:$D$101, 2, FALSE)</f>
        <v>BookWorld Biography</v>
      </c>
      <c r="K693" s="5" t="str">
        <f>VLOOKUP(C693,Products!$A$1:$D$101,3,FALSE)</f>
        <v>Books</v>
      </c>
      <c r="L693" s="5" t="str">
        <f>VLOOKUP(B693,Customers!$A$1:$D$201,2,FALSE)</f>
        <v>Carlos Murray</v>
      </c>
      <c r="M693" s="5" t="str">
        <f>VLOOKUP(B693,Customers!$A$1:$D$201,3,FALSE)</f>
        <v>Asia</v>
      </c>
    </row>
    <row r="694" spans="1:13">
      <c r="A694" s="5" t="s">
        <v>1282</v>
      </c>
      <c r="B694" s="5" t="s">
        <v>92</v>
      </c>
      <c r="C694" s="5" t="s">
        <v>520</v>
      </c>
      <c r="D694" s="6">
        <v>45493.444351851853</v>
      </c>
      <c r="E694" s="5">
        <v>1</v>
      </c>
      <c r="F694" s="5">
        <v>128.53</v>
      </c>
      <c r="G694" s="5">
        <v>128.53</v>
      </c>
      <c r="H694" s="6" t="str">
        <f t="shared" si="20"/>
        <v>Jul</v>
      </c>
      <c r="I694" s="5" t="str">
        <f t="shared" si="21"/>
        <v>2024</v>
      </c>
      <c r="J694" s="12" t="str">
        <f>VLOOKUP(C694, Products!$A$1:$D$101, 2, FALSE)</f>
        <v>BookWorld Biography</v>
      </c>
      <c r="K694" s="5" t="str">
        <f>VLOOKUP(C694,Products!$A$1:$D$101,3,FALSE)</f>
        <v>Books</v>
      </c>
      <c r="L694" s="5" t="str">
        <f>VLOOKUP(B694,Customers!$A$1:$D$201,2,FALSE)</f>
        <v>Lindsey Deleon</v>
      </c>
      <c r="M694" s="5" t="str">
        <f>VLOOKUP(B694,Customers!$A$1:$D$201,3,FALSE)</f>
        <v>Europe</v>
      </c>
    </row>
    <row r="695" spans="1:13">
      <c r="A695" s="5" t="s">
        <v>1283</v>
      </c>
      <c r="B695" s="5" t="s">
        <v>360</v>
      </c>
      <c r="C695" s="5" t="s">
        <v>534</v>
      </c>
      <c r="D695" s="6">
        <v>45616.412291666667</v>
      </c>
      <c r="E695" s="5">
        <v>4</v>
      </c>
      <c r="F695" s="5">
        <v>1809.68</v>
      </c>
      <c r="G695" s="5">
        <v>452.42</v>
      </c>
      <c r="H695" s="6" t="str">
        <f t="shared" si="20"/>
        <v>Nov</v>
      </c>
      <c r="I695" s="5" t="str">
        <f t="shared" si="21"/>
        <v>2024</v>
      </c>
      <c r="J695" s="12" t="str">
        <f>VLOOKUP(C695, Products!$A$1:$D$101, 2, FALSE)</f>
        <v>HomeSense Running Shoes</v>
      </c>
      <c r="K695" s="5" t="str">
        <f>VLOOKUP(C695,Products!$A$1:$D$101,3,FALSE)</f>
        <v>Clothing</v>
      </c>
      <c r="L695" s="5" t="str">
        <f>VLOOKUP(B695,Customers!$A$1:$D$201,2,FALSE)</f>
        <v>Matthew Johnson</v>
      </c>
      <c r="M695" s="5" t="str">
        <f>VLOOKUP(B695,Customers!$A$1:$D$201,3,FALSE)</f>
        <v>Asia</v>
      </c>
    </row>
    <row r="696" spans="1:13">
      <c r="A696" s="5" t="s">
        <v>1284</v>
      </c>
      <c r="B696" s="5" t="s">
        <v>406</v>
      </c>
      <c r="C696" s="5" t="s">
        <v>534</v>
      </c>
      <c r="D696" s="6">
        <v>45564.677071759259</v>
      </c>
      <c r="E696" s="5">
        <v>2</v>
      </c>
      <c r="F696" s="5">
        <v>904.84</v>
      </c>
      <c r="G696" s="5">
        <v>452.42</v>
      </c>
      <c r="H696" s="6" t="str">
        <f t="shared" si="20"/>
        <v>Sep</v>
      </c>
      <c r="I696" s="5" t="str">
        <f t="shared" si="21"/>
        <v>2024</v>
      </c>
      <c r="J696" s="12" t="str">
        <f>VLOOKUP(C696, Products!$A$1:$D$101, 2, FALSE)</f>
        <v>HomeSense Running Shoes</v>
      </c>
      <c r="K696" s="5" t="str">
        <f>VLOOKUP(C696,Products!$A$1:$D$101,3,FALSE)</f>
        <v>Clothing</v>
      </c>
      <c r="L696" s="5" t="str">
        <f>VLOOKUP(B696,Customers!$A$1:$D$201,2,FALSE)</f>
        <v>Rebecca Ray</v>
      </c>
      <c r="M696" s="5" t="str">
        <f>VLOOKUP(B696,Customers!$A$1:$D$201,3,FALSE)</f>
        <v>Europe</v>
      </c>
    </row>
    <row r="697" spans="1:13">
      <c r="A697" s="5" t="s">
        <v>1285</v>
      </c>
      <c r="B697" s="5" t="s">
        <v>202</v>
      </c>
      <c r="C697" s="5" t="s">
        <v>534</v>
      </c>
      <c r="D697" s="6">
        <v>45637.740555555552</v>
      </c>
      <c r="E697" s="5">
        <v>4</v>
      </c>
      <c r="F697" s="5">
        <v>1809.68</v>
      </c>
      <c r="G697" s="5">
        <v>452.42</v>
      </c>
      <c r="H697" s="6" t="str">
        <f t="shared" si="20"/>
        <v>Dec</v>
      </c>
      <c r="I697" s="5" t="str">
        <f t="shared" si="21"/>
        <v>2024</v>
      </c>
      <c r="J697" s="12" t="str">
        <f>VLOOKUP(C697, Products!$A$1:$D$101, 2, FALSE)</f>
        <v>HomeSense Running Shoes</v>
      </c>
      <c r="K697" s="5" t="str">
        <f>VLOOKUP(C697,Products!$A$1:$D$101,3,FALSE)</f>
        <v>Clothing</v>
      </c>
      <c r="L697" s="5" t="str">
        <f>VLOOKUP(B697,Customers!$A$1:$D$201,2,FALSE)</f>
        <v>Benjamin Mcclure</v>
      </c>
      <c r="M697" s="5" t="str">
        <f>VLOOKUP(B697,Customers!$A$1:$D$201,3,FALSE)</f>
        <v>South America</v>
      </c>
    </row>
    <row r="698" spans="1:13">
      <c r="A698" s="5" t="s">
        <v>1286</v>
      </c>
      <c r="B698" s="5" t="s">
        <v>292</v>
      </c>
      <c r="C698" s="5" t="s">
        <v>534</v>
      </c>
      <c r="D698" s="6">
        <v>45523.031550925924</v>
      </c>
      <c r="E698" s="5">
        <v>1</v>
      </c>
      <c r="F698" s="5">
        <v>452.42</v>
      </c>
      <c r="G698" s="5">
        <v>452.42</v>
      </c>
      <c r="H698" s="6" t="str">
        <f t="shared" si="20"/>
        <v>Aug</v>
      </c>
      <c r="I698" s="5" t="str">
        <f t="shared" si="21"/>
        <v>2024</v>
      </c>
      <c r="J698" s="12" t="str">
        <f>VLOOKUP(C698, Products!$A$1:$D$101, 2, FALSE)</f>
        <v>HomeSense Running Shoes</v>
      </c>
      <c r="K698" s="5" t="str">
        <f>VLOOKUP(C698,Products!$A$1:$D$101,3,FALSE)</f>
        <v>Clothing</v>
      </c>
      <c r="L698" s="5" t="str">
        <f>VLOOKUP(B698,Customers!$A$1:$D$201,2,FALSE)</f>
        <v>Paul Parsons</v>
      </c>
      <c r="M698" s="5" t="str">
        <f>VLOOKUP(B698,Customers!$A$1:$D$201,3,FALSE)</f>
        <v>Europe</v>
      </c>
    </row>
    <row r="699" spans="1:13">
      <c r="A699" s="5" t="s">
        <v>1287</v>
      </c>
      <c r="B699" s="5" t="s">
        <v>118</v>
      </c>
      <c r="C699" s="5" t="s">
        <v>534</v>
      </c>
      <c r="D699" s="6">
        <v>45319.189525462964</v>
      </c>
      <c r="E699" s="5">
        <v>3</v>
      </c>
      <c r="F699" s="5">
        <v>1357.26</v>
      </c>
      <c r="G699" s="5">
        <v>452.42</v>
      </c>
      <c r="H699" s="6" t="str">
        <f t="shared" si="20"/>
        <v>Jan</v>
      </c>
      <c r="I699" s="5" t="str">
        <f t="shared" si="21"/>
        <v>2024</v>
      </c>
      <c r="J699" s="12" t="str">
        <f>VLOOKUP(C699, Products!$A$1:$D$101, 2, FALSE)</f>
        <v>HomeSense Running Shoes</v>
      </c>
      <c r="K699" s="5" t="str">
        <f>VLOOKUP(C699,Products!$A$1:$D$101,3,FALSE)</f>
        <v>Clothing</v>
      </c>
      <c r="L699" s="5" t="str">
        <f>VLOOKUP(B699,Customers!$A$1:$D$201,2,FALSE)</f>
        <v>Bruce Rhodes</v>
      </c>
      <c r="M699" s="5" t="str">
        <f>VLOOKUP(B699,Customers!$A$1:$D$201,3,FALSE)</f>
        <v>Asia</v>
      </c>
    </row>
    <row r="700" spans="1:13">
      <c r="A700" s="5" t="s">
        <v>1288</v>
      </c>
      <c r="B700" s="5" t="s">
        <v>36</v>
      </c>
      <c r="C700" s="5" t="s">
        <v>534</v>
      </c>
      <c r="D700" s="6">
        <v>45527.388379629629</v>
      </c>
      <c r="E700" s="5">
        <v>1</v>
      </c>
      <c r="F700" s="5">
        <v>452.42</v>
      </c>
      <c r="G700" s="5">
        <v>452.42</v>
      </c>
      <c r="H700" s="6" t="str">
        <f t="shared" si="20"/>
        <v>Aug</v>
      </c>
      <c r="I700" s="5" t="str">
        <f t="shared" si="21"/>
        <v>2024</v>
      </c>
      <c r="J700" s="12" t="str">
        <f>VLOOKUP(C700, Products!$A$1:$D$101, 2, FALSE)</f>
        <v>HomeSense Running Shoes</v>
      </c>
      <c r="K700" s="5" t="str">
        <f>VLOOKUP(C700,Products!$A$1:$D$101,3,FALSE)</f>
        <v>Clothing</v>
      </c>
      <c r="L700" s="5" t="str">
        <f>VLOOKUP(B700,Customers!$A$1:$D$201,2,FALSE)</f>
        <v>Lauren Buchanan</v>
      </c>
      <c r="M700" s="5" t="str">
        <f>VLOOKUP(B700,Customers!$A$1:$D$201,3,FALSE)</f>
        <v>South America</v>
      </c>
    </row>
    <row r="701" spans="1:13">
      <c r="A701" s="5" t="s">
        <v>1289</v>
      </c>
      <c r="B701" s="5" t="s">
        <v>242</v>
      </c>
      <c r="C701" s="5" t="s">
        <v>534</v>
      </c>
      <c r="D701" s="6">
        <v>45434.167164351849</v>
      </c>
      <c r="E701" s="5">
        <v>1</v>
      </c>
      <c r="F701" s="5">
        <v>452.42</v>
      </c>
      <c r="G701" s="5">
        <v>452.42</v>
      </c>
      <c r="H701" s="6" t="str">
        <f t="shared" si="20"/>
        <v>May</v>
      </c>
      <c r="I701" s="5" t="str">
        <f t="shared" si="21"/>
        <v>2024</v>
      </c>
      <c r="J701" s="12" t="str">
        <f>VLOOKUP(C701, Products!$A$1:$D$101, 2, FALSE)</f>
        <v>HomeSense Running Shoes</v>
      </c>
      <c r="K701" s="5" t="str">
        <f>VLOOKUP(C701,Products!$A$1:$D$101,3,FALSE)</f>
        <v>Clothing</v>
      </c>
      <c r="L701" s="5" t="str">
        <f>VLOOKUP(B701,Customers!$A$1:$D$201,2,FALSE)</f>
        <v>James Martinez</v>
      </c>
      <c r="M701" s="5" t="str">
        <f>VLOOKUP(B701,Customers!$A$1:$D$201,3,FALSE)</f>
        <v>North America</v>
      </c>
    </row>
    <row r="702" spans="1:13">
      <c r="A702" s="5" t="s">
        <v>1290</v>
      </c>
      <c r="B702" s="5" t="s">
        <v>410</v>
      </c>
      <c r="C702" s="5" t="s">
        <v>534</v>
      </c>
      <c r="D702" s="6">
        <v>45568.189768518518</v>
      </c>
      <c r="E702" s="5">
        <v>3</v>
      </c>
      <c r="F702" s="5">
        <v>1357.26</v>
      </c>
      <c r="G702" s="5">
        <v>452.42</v>
      </c>
      <c r="H702" s="6" t="str">
        <f t="shared" si="20"/>
        <v>Oct</v>
      </c>
      <c r="I702" s="5" t="str">
        <f t="shared" si="21"/>
        <v>2024</v>
      </c>
      <c r="J702" s="12" t="str">
        <f>VLOOKUP(C702, Products!$A$1:$D$101, 2, FALSE)</f>
        <v>HomeSense Running Shoes</v>
      </c>
      <c r="K702" s="5" t="str">
        <f>VLOOKUP(C702,Products!$A$1:$D$101,3,FALSE)</f>
        <v>Clothing</v>
      </c>
      <c r="L702" s="5" t="str">
        <f>VLOOKUP(B702,Customers!$A$1:$D$201,2,FALSE)</f>
        <v>Kelly Cross</v>
      </c>
      <c r="M702" s="5" t="str">
        <f>VLOOKUP(B702,Customers!$A$1:$D$201,3,FALSE)</f>
        <v>Asia</v>
      </c>
    </row>
    <row r="703" spans="1:13">
      <c r="A703" s="5" t="s">
        <v>1291</v>
      </c>
      <c r="B703" s="5" t="s">
        <v>222</v>
      </c>
      <c r="C703" s="5" t="s">
        <v>534</v>
      </c>
      <c r="D703" s="6">
        <v>45597.288159722222</v>
      </c>
      <c r="E703" s="5">
        <v>3</v>
      </c>
      <c r="F703" s="5">
        <v>1357.26</v>
      </c>
      <c r="G703" s="5">
        <v>452.42</v>
      </c>
      <c r="H703" s="6" t="str">
        <f t="shared" si="20"/>
        <v>Nov</v>
      </c>
      <c r="I703" s="5" t="str">
        <f t="shared" si="21"/>
        <v>2024</v>
      </c>
      <c r="J703" s="12" t="str">
        <f>VLOOKUP(C703, Products!$A$1:$D$101, 2, FALSE)</f>
        <v>HomeSense Running Shoes</v>
      </c>
      <c r="K703" s="5" t="str">
        <f>VLOOKUP(C703,Products!$A$1:$D$101,3,FALSE)</f>
        <v>Clothing</v>
      </c>
      <c r="L703" s="5" t="str">
        <f>VLOOKUP(B703,Customers!$A$1:$D$201,2,FALSE)</f>
        <v>Amanda Mcguire</v>
      </c>
      <c r="M703" s="5" t="str">
        <f>VLOOKUP(B703,Customers!$A$1:$D$201,3,FALSE)</f>
        <v>Asia</v>
      </c>
    </row>
    <row r="704" spans="1:13">
      <c r="A704" s="5" t="s">
        <v>1292</v>
      </c>
      <c r="B704" s="5" t="s">
        <v>58</v>
      </c>
      <c r="C704" s="5" t="s">
        <v>534</v>
      </c>
      <c r="D704" s="6">
        <v>45346.506863425922</v>
      </c>
      <c r="E704" s="5">
        <v>1</v>
      </c>
      <c r="F704" s="5">
        <v>452.42</v>
      </c>
      <c r="G704" s="5">
        <v>452.42</v>
      </c>
      <c r="H704" s="6" t="str">
        <f t="shared" si="20"/>
        <v>Feb</v>
      </c>
      <c r="I704" s="5" t="str">
        <f t="shared" si="21"/>
        <v>2024</v>
      </c>
      <c r="J704" s="12" t="str">
        <f>VLOOKUP(C704, Products!$A$1:$D$101, 2, FALSE)</f>
        <v>HomeSense Running Shoes</v>
      </c>
      <c r="K704" s="5" t="str">
        <f>VLOOKUP(C704,Products!$A$1:$D$101,3,FALSE)</f>
        <v>Clothing</v>
      </c>
      <c r="L704" s="5" t="str">
        <f>VLOOKUP(B704,Customers!$A$1:$D$201,2,FALSE)</f>
        <v>Michele Cooley</v>
      </c>
      <c r="M704" s="5" t="str">
        <f>VLOOKUP(B704,Customers!$A$1:$D$201,3,FALSE)</f>
        <v>North America</v>
      </c>
    </row>
    <row r="705" spans="1:13">
      <c r="A705" s="5" t="s">
        <v>1293</v>
      </c>
      <c r="B705" s="5" t="s">
        <v>398</v>
      </c>
      <c r="C705" s="5" t="s">
        <v>571</v>
      </c>
      <c r="D705" s="6">
        <v>45530.636678240742</v>
      </c>
      <c r="E705" s="5">
        <v>1</v>
      </c>
      <c r="F705" s="5">
        <v>165.3</v>
      </c>
      <c r="G705" s="5">
        <v>165.3</v>
      </c>
      <c r="H705" s="6" t="str">
        <f t="shared" si="20"/>
        <v>Aug</v>
      </c>
      <c r="I705" s="5" t="str">
        <f t="shared" si="21"/>
        <v>2024</v>
      </c>
      <c r="J705" s="12" t="str">
        <f>VLOOKUP(C705, Products!$A$1:$D$101, 2, FALSE)</f>
        <v>ComfortLiving Biography</v>
      </c>
      <c r="K705" s="5" t="str">
        <f>VLOOKUP(C705,Products!$A$1:$D$101,3,FALSE)</f>
        <v>Books</v>
      </c>
      <c r="L705" s="5" t="str">
        <f>VLOOKUP(B705,Customers!$A$1:$D$201,2,FALSE)</f>
        <v>Stacy Cook</v>
      </c>
      <c r="M705" s="5" t="str">
        <f>VLOOKUP(B705,Customers!$A$1:$D$201,3,FALSE)</f>
        <v>North America</v>
      </c>
    </row>
    <row r="706" spans="1:13">
      <c r="A706" s="5" t="s">
        <v>1294</v>
      </c>
      <c r="B706" s="5" t="s">
        <v>324</v>
      </c>
      <c r="C706" s="5" t="s">
        <v>571</v>
      </c>
      <c r="D706" s="6">
        <v>45464.63177083333</v>
      </c>
      <c r="E706" s="5">
        <v>1</v>
      </c>
      <c r="F706" s="5">
        <v>165.3</v>
      </c>
      <c r="G706" s="5">
        <v>165.3</v>
      </c>
      <c r="H706" s="6" t="str">
        <f t="shared" ref="H706:H769" si="22">TEXT(D706,"mmm")</f>
        <v>Jun</v>
      </c>
      <c r="I706" s="5" t="str">
        <f t="shared" ref="I706:I769" si="23">TEXT(D706, "yyyy")</f>
        <v>2024</v>
      </c>
      <c r="J706" s="12" t="str">
        <f>VLOOKUP(C706, Products!$A$1:$D$101, 2, FALSE)</f>
        <v>ComfortLiving Biography</v>
      </c>
      <c r="K706" s="5" t="str">
        <f>VLOOKUP(C706,Products!$A$1:$D$101,3,FALSE)</f>
        <v>Books</v>
      </c>
      <c r="L706" s="5" t="str">
        <f>VLOOKUP(B706,Customers!$A$1:$D$201,2,FALSE)</f>
        <v>Miguel Wong</v>
      </c>
      <c r="M706" s="5" t="str">
        <f>VLOOKUP(B706,Customers!$A$1:$D$201,3,FALSE)</f>
        <v>North America</v>
      </c>
    </row>
    <row r="707" spans="1:13">
      <c r="A707" s="5" t="s">
        <v>1295</v>
      </c>
      <c r="B707" s="5" t="s">
        <v>362</v>
      </c>
      <c r="C707" s="5" t="s">
        <v>571</v>
      </c>
      <c r="D707" s="6">
        <v>45480.99527777778</v>
      </c>
      <c r="E707" s="5">
        <v>4</v>
      </c>
      <c r="F707" s="5">
        <v>661.2</v>
      </c>
      <c r="G707" s="5">
        <v>165.3</v>
      </c>
      <c r="H707" s="6" t="str">
        <f t="shared" si="22"/>
        <v>Jul</v>
      </c>
      <c r="I707" s="5" t="str">
        <f t="shared" si="23"/>
        <v>2024</v>
      </c>
      <c r="J707" s="12" t="str">
        <f>VLOOKUP(C707, Products!$A$1:$D$101, 2, FALSE)</f>
        <v>ComfortLiving Biography</v>
      </c>
      <c r="K707" s="5" t="str">
        <f>VLOOKUP(C707,Products!$A$1:$D$101,3,FALSE)</f>
        <v>Books</v>
      </c>
      <c r="L707" s="5" t="str">
        <f>VLOOKUP(B707,Customers!$A$1:$D$201,2,FALSE)</f>
        <v>Nicole Booth</v>
      </c>
      <c r="M707" s="5" t="str">
        <f>VLOOKUP(B707,Customers!$A$1:$D$201,3,FALSE)</f>
        <v>North America</v>
      </c>
    </row>
    <row r="708" spans="1:13">
      <c r="A708" s="5" t="s">
        <v>1296</v>
      </c>
      <c r="B708" s="5" t="s">
        <v>58</v>
      </c>
      <c r="C708" s="5" t="s">
        <v>571</v>
      </c>
      <c r="D708" s="6">
        <v>45442.000011574077</v>
      </c>
      <c r="E708" s="5">
        <v>2</v>
      </c>
      <c r="F708" s="5">
        <v>330.6</v>
      </c>
      <c r="G708" s="5">
        <v>165.3</v>
      </c>
      <c r="H708" s="6" t="str">
        <f t="shared" si="22"/>
        <v>May</v>
      </c>
      <c r="I708" s="5" t="str">
        <f t="shared" si="23"/>
        <v>2024</v>
      </c>
      <c r="J708" s="12" t="str">
        <f>VLOOKUP(C708, Products!$A$1:$D$101, 2, FALSE)</f>
        <v>ComfortLiving Biography</v>
      </c>
      <c r="K708" s="5" t="str">
        <f>VLOOKUP(C708,Products!$A$1:$D$101,3,FALSE)</f>
        <v>Books</v>
      </c>
      <c r="L708" s="5" t="str">
        <f>VLOOKUP(B708,Customers!$A$1:$D$201,2,FALSE)</f>
        <v>Michele Cooley</v>
      </c>
      <c r="M708" s="5" t="str">
        <f>VLOOKUP(B708,Customers!$A$1:$D$201,3,FALSE)</f>
        <v>North America</v>
      </c>
    </row>
    <row r="709" spans="1:13">
      <c r="A709" s="5" t="s">
        <v>1297</v>
      </c>
      <c r="B709" s="5" t="s">
        <v>120</v>
      </c>
      <c r="C709" s="5" t="s">
        <v>571</v>
      </c>
      <c r="D709" s="6">
        <v>45384.085706018523</v>
      </c>
      <c r="E709" s="5">
        <v>2</v>
      </c>
      <c r="F709" s="5">
        <v>330.6</v>
      </c>
      <c r="G709" s="5">
        <v>165.3</v>
      </c>
      <c r="H709" s="6" t="str">
        <f t="shared" si="22"/>
        <v>Apr</v>
      </c>
      <c r="I709" s="5" t="str">
        <f t="shared" si="23"/>
        <v>2024</v>
      </c>
      <c r="J709" s="12" t="str">
        <f>VLOOKUP(C709, Products!$A$1:$D$101, 2, FALSE)</f>
        <v>ComfortLiving Biography</v>
      </c>
      <c r="K709" s="5" t="str">
        <f>VLOOKUP(C709,Products!$A$1:$D$101,3,FALSE)</f>
        <v>Books</v>
      </c>
      <c r="L709" s="5" t="str">
        <f>VLOOKUP(B709,Customers!$A$1:$D$201,2,FALSE)</f>
        <v>Lauren Williams</v>
      </c>
      <c r="M709" s="5" t="str">
        <f>VLOOKUP(B709,Customers!$A$1:$D$201,3,FALSE)</f>
        <v>North America</v>
      </c>
    </row>
    <row r="710" spans="1:13">
      <c r="A710" s="5" t="s">
        <v>1298</v>
      </c>
      <c r="B710" s="5" t="s">
        <v>262</v>
      </c>
      <c r="C710" s="5" t="s">
        <v>571</v>
      </c>
      <c r="D710" s="6">
        <v>45299.480173611111</v>
      </c>
      <c r="E710" s="5">
        <v>1</v>
      </c>
      <c r="F710" s="5">
        <v>165.3</v>
      </c>
      <c r="G710" s="5">
        <v>165.3</v>
      </c>
      <c r="H710" s="6" t="str">
        <f t="shared" si="22"/>
        <v>Jan</v>
      </c>
      <c r="I710" s="5" t="str">
        <f t="shared" si="23"/>
        <v>2024</v>
      </c>
      <c r="J710" s="12" t="str">
        <f>VLOOKUP(C710, Products!$A$1:$D$101, 2, FALSE)</f>
        <v>ComfortLiving Biography</v>
      </c>
      <c r="K710" s="5" t="str">
        <f>VLOOKUP(C710,Products!$A$1:$D$101,3,FALSE)</f>
        <v>Books</v>
      </c>
      <c r="L710" s="5" t="str">
        <f>VLOOKUP(B710,Customers!$A$1:$D$201,2,FALSE)</f>
        <v>Caitlin Brown</v>
      </c>
      <c r="M710" s="5" t="str">
        <f>VLOOKUP(B710,Customers!$A$1:$D$201,3,FALSE)</f>
        <v>South America</v>
      </c>
    </row>
    <row r="711" spans="1:13">
      <c r="A711" s="5" t="s">
        <v>1299</v>
      </c>
      <c r="B711" s="5" t="s">
        <v>236</v>
      </c>
      <c r="C711" s="5" t="s">
        <v>571</v>
      </c>
      <c r="D711" s="6">
        <v>45309.378113425933</v>
      </c>
      <c r="E711" s="5">
        <v>2</v>
      </c>
      <c r="F711" s="5">
        <v>330.6</v>
      </c>
      <c r="G711" s="5">
        <v>165.3</v>
      </c>
      <c r="H711" s="6" t="str">
        <f t="shared" si="22"/>
        <v>Jan</v>
      </c>
      <c r="I711" s="5" t="str">
        <f t="shared" si="23"/>
        <v>2024</v>
      </c>
      <c r="J711" s="12" t="str">
        <f>VLOOKUP(C711, Products!$A$1:$D$101, 2, FALSE)</f>
        <v>ComfortLiving Biography</v>
      </c>
      <c r="K711" s="5" t="str">
        <f>VLOOKUP(C711,Products!$A$1:$D$101,3,FALSE)</f>
        <v>Books</v>
      </c>
      <c r="L711" s="5" t="str">
        <f>VLOOKUP(B711,Customers!$A$1:$D$201,2,FALSE)</f>
        <v>Joseph Ortiz Jr.</v>
      </c>
      <c r="M711" s="5" t="str">
        <f>VLOOKUP(B711,Customers!$A$1:$D$201,3,FALSE)</f>
        <v>South America</v>
      </c>
    </row>
    <row r="712" spans="1:13">
      <c r="A712" s="5" t="s">
        <v>1300</v>
      </c>
      <c r="B712" s="5" t="s">
        <v>242</v>
      </c>
      <c r="C712" s="5" t="s">
        <v>571</v>
      </c>
      <c r="D712" s="6">
        <v>45595.34447916667</v>
      </c>
      <c r="E712" s="5">
        <v>1</v>
      </c>
      <c r="F712" s="5">
        <v>165.3</v>
      </c>
      <c r="G712" s="5">
        <v>165.3</v>
      </c>
      <c r="H712" s="6" t="str">
        <f t="shared" si="22"/>
        <v>Oct</v>
      </c>
      <c r="I712" s="5" t="str">
        <f t="shared" si="23"/>
        <v>2024</v>
      </c>
      <c r="J712" s="12" t="str">
        <f>VLOOKUP(C712, Products!$A$1:$D$101, 2, FALSE)</f>
        <v>ComfortLiving Biography</v>
      </c>
      <c r="K712" s="5" t="str">
        <f>VLOOKUP(C712,Products!$A$1:$D$101,3,FALSE)</f>
        <v>Books</v>
      </c>
      <c r="L712" s="5" t="str">
        <f>VLOOKUP(B712,Customers!$A$1:$D$201,2,FALSE)</f>
        <v>James Martinez</v>
      </c>
      <c r="M712" s="5" t="str">
        <f>VLOOKUP(B712,Customers!$A$1:$D$201,3,FALSE)</f>
        <v>North America</v>
      </c>
    </row>
    <row r="713" spans="1:13">
      <c r="A713" s="5" t="s">
        <v>1301</v>
      </c>
      <c r="B713" s="5" t="s">
        <v>304</v>
      </c>
      <c r="C713" s="5" t="s">
        <v>454</v>
      </c>
      <c r="D713" s="6">
        <v>45364.123067129629</v>
      </c>
      <c r="E713" s="5">
        <v>1</v>
      </c>
      <c r="F713" s="5">
        <v>436.89</v>
      </c>
      <c r="G713" s="5">
        <v>436.89</v>
      </c>
      <c r="H713" s="6" t="str">
        <f t="shared" si="22"/>
        <v>Mar</v>
      </c>
      <c r="I713" s="5" t="str">
        <f t="shared" si="23"/>
        <v>2024</v>
      </c>
      <c r="J713" s="12" t="str">
        <f>VLOOKUP(C713, Products!$A$1:$D$101, 2, FALSE)</f>
        <v>ComfortLiving Mystery Book</v>
      </c>
      <c r="K713" s="5" t="str">
        <f>VLOOKUP(C713,Products!$A$1:$D$101,3,FALSE)</f>
        <v>Books</v>
      </c>
      <c r="L713" s="5" t="str">
        <f>VLOOKUP(B713,Customers!$A$1:$D$201,2,FALSE)</f>
        <v>Hunter Fuller</v>
      </c>
      <c r="M713" s="5" t="str">
        <f>VLOOKUP(B713,Customers!$A$1:$D$201,3,FALSE)</f>
        <v>South America</v>
      </c>
    </row>
    <row r="714" spans="1:13">
      <c r="A714" s="5" t="s">
        <v>1302</v>
      </c>
      <c r="B714" s="5" t="s">
        <v>138</v>
      </c>
      <c r="C714" s="5" t="s">
        <v>454</v>
      </c>
      <c r="D714" s="6">
        <v>45328.626736111109</v>
      </c>
      <c r="E714" s="5">
        <v>4</v>
      </c>
      <c r="F714" s="5">
        <v>1747.56</v>
      </c>
      <c r="G714" s="5">
        <v>436.89</v>
      </c>
      <c r="H714" s="6" t="str">
        <f t="shared" si="22"/>
        <v>Feb</v>
      </c>
      <c r="I714" s="5" t="str">
        <f t="shared" si="23"/>
        <v>2024</v>
      </c>
      <c r="J714" s="12" t="str">
        <f>VLOOKUP(C714, Products!$A$1:$D$101, 2, FALSE)</f>
        <v>ComfortLiving Mystery Book</v>
      </c>
      <c r="K714" s="5" t="str">
        <f>VLOOKUP(C714,Products!$A$1:$D$101,3,FALSE)</f>
        <v>Books</v>
      </c>
      <c r="L714" s="5" t="str">
        <f>VLOOKUP(B714,Customers!$A$1:$D$201,2,FALSE)</f>
        <v>Martha Montgomery</v>
      </c>
      <c r="M714" s="5" t="str">
        <f>VLOOKUP(B714,Customers!$A$1:$D$201,3,FALSE)</f>
        <v>Europe</v>
      </c>
    </row>
    <row r="715" spans="1:13">
      <c r="A715" s="5" t="s">
        <v>1303</v>
      </c>
      <c r="B715" s="5" t="s">
        <v>48</v>
      </c>
      <c r="C715" s="5" t="s">
        <v>454</v>
      </c>
      <c r="D715" s="6">
        <v>45440.039895833332</v>
      </c>
      <c r="E715" s="5">
        <v>1</v>
      </c>
      <c r="F715" s="5">
        <v>436.89</v>
      </c>
      <c r="G715" s="5">
        <v>436.89</v>
      </c>
      <c r="H715" s="6" t="str">
        <f t="shared" si="22"/>
        <v>May</v>
      </c>
      <c r="I715" s="5" t="str">
        <f t="shared" si="23"/>
        <v>2024</v>
      </c>
      <c r="J715" s="12" t="str">
        <f>VLOOKUP(C715, Products!$A$1:$D$101, 2, FALSE)</f>
        <v>ComfortLiving Mystery Book</v>
      </c>
      <c r="K715" s="5" t="str">
        <f>VLOOKUP(C715,Products!$A$1:$D$101,3,FALSE)</f>
        <v>Books</v>
      </c>
      <c r="L715" s="5" t="str">
        <f>VLOOKUP(B715,Customers!$A$1:$D$201,2,FALSE)</f>
        <v>Brandon Rodriguez</v>
      </c>
      <c r="M715" s="5" t="str">
        <f>VLOOKUP(B715,Customers!$A$1:$D$201,3,FALSE)</f>
        <v>Europe</v>
      </c>
    </row>
    <row r="716" spans="1:13">
      <c r="A716" s="5" t="s">
        <v>1304</v>
      </c>
      <c r="B716" s="5" t="s">
        <v>402</v>
      </c>
      <c r="C716" s="5" t="s">
        <v>454</v>
      </c>
      <c r="D716" s="6">
        <v>45510.609201388892</v>
      </c>
      <c r="E716" s="5">
        <v>3</v>
      </c>
      <c r="F716" s="5">
        <v>1310.67</v>
      </c>
      <c r="G716" s="5">
        <v>436.89</v>
      </c>
      <c r="H716" s="6" t="str">
        <f t="shared" si="22"/>
        <v>Aug</v>
      </c>
      <c r="I716" s="5" t="str">
        <f t="shared" si="23"/>
        <v>2024</v>
      </c>
      <c r="J716" s="12" t="str">
        <f>VLOOKUP(C716, Products!$A$1:$D$101, 2, FALSE)</f>
        <v>ComfortLiving Mystery Book</v>
      </c>
      <c r="K716" s="5" t="str">
        <f>VLOOKUP(C716,Products!$A$1:$D$101,3,FALSE)</f>
        <v>Books</v>
      </c>
      <c r="L716" s="5" t="str">
        <f>VLOOKUP(B716,Customers!$A$1:$D$201,2,FALSE)</f>
        <v>Laura Watts</v>
      </c>
      <c r="M716" s="5" t="str">
        <f>VLOOKUP(B716,Customers!$A$1:$D$201,3,FALSE)</f>
        <v>Europe</v>
      </c>
    </row>
    <row r="717" spans="1:13">
      <c r="A717" s="5" t="s">
        <v>1305</v>
      </c>
      <c r="B717" s="5" t="s">
        <v>42</v>
      </c>
      <c r="C717" s="5" t="s">
        <v>454</v>
      </c>
      <c r="D717" s="6">
        <v>45504.22215277778</v>
      </c>
      <c r="E717" s="5">
        <v>4</v>
      </c>
      <c r="F717" s="5">
        <v>1747.56</v>
      </c>
      <c r="G717" s="5">
        <v>436.89</v>
      </c>
      <c r="H717" s="6" t="str">
        <f t="shared" si="22"/>
        <v>Jul</v>
      </c>
      <c r="I717" s="5" t="str">
        <f t="shared" si="23"/>
        <v>2024</v>
      </c>
      <c r="J717" s="12" t="str">
        <f>VLOOKUP(C717, Products!$A$1:$D$101, 2, FALSE)</f>
        <v>ComfortLiving Mystery Book</v>
      </c>
      <c r="K717" s="5" t="str">
        <f>VLOOKUP(C717,Products!$A$1:$D$101,3,FALSE)</f>
        <v>Books</v>
      </c>
      <c r="L717" s="5" t="str">
        <f>VLOOKUP(B717,Customers!$A$1:$D$201,2,FALSE)</f>
        <v>Emily Woods</v>
      </c>
      <c r="M717" s="5" t="str">
        <f>VLOOKUP(B717,Customers!$A$1:$D$201,3,FALSE)</f>
        <v>North America</v>
      </c>
    </row>
    <row r="718" spans="1:13">
      <c r="A718" s="5" t="s">
        <v>1306</v>
      </c>
      <c r="B718" s="5" t="s">
        <v>114</v>
      </c>
      <c r="C718" s="5" t="s">
        <v>454</v>
      </c>
      <c r="D718" s="6">
        <v>45533.786770833343</v>
      </c>
      <c r="E718" s="5">
        <v>3</v>
      </c>
      <c r="F718" s="5">
        <v>1310.67</v>
      </c>
      <c r="G718" s="5">
        <v>436.89</v>
      </c>
      <c r="H718" s="6" t="str">
        <f t="shared" si="22"/>
        <v>Aug</v>
      </c>
      <c r="I718" s="5" t="str">
        <f t="shared" si="23"/>
        <v>2024</v>
      </c>
      <c r="J718" s="12" t="str">
        <f>VLOOKUP(C718, Products!$A$1:$D$101, 2, FALSE)</f>
        <v>ComfortLiving Mystery Book</v>
      </c>
      <c r="K718" s="5" t="str">
        <f>VLOOKUP(C718,Products!$A$1:$D$101,3,FALSE)</f>
        <v>Books</v>
      </c>
      <c r="L718" s="5" t="str">
        <f>VLOOKUP(B718,Customers!$A$1:$D$201,2,FALSE)</f>
        <v>Stanley Aguirre</v>
      </c>
      <c r="M718" s="5" t="str">
        <f>VLOOKUP(B718,Customers!$A$1:$D$201,3,FALSE)</f>
        <v>South America</v>
      </c>
    </row>
    <row r="719" spans="1:13">
      <c r="A719" s="5" t="s">
        <v>1307</v>
      </c>
      <c r="B719" s="5" t="s">
        <v>384</v>
      </c>
      <c r="C719" s="5" t="s">
        <v>454</v>
      </c>
      <c r="D719" s="6">
        <v>45414.594884259262</v>
      </c>
      <c r="E719" s="5">
        <v>4</v>
      </c>
      <c r="F719" s="5">
        <v>1747.56</v>
      </c>
      <c r="G719" s="5">
        <v>436.89</v>
      </c>
      <c r="H719" s="6" t="str">
        <f t="shared" si="22"/>
        <v>May</v>
      </c>
      <c r="I719" s="5" t="str">
        <f t="shared" si="23"/>
        <v>2024</v>
      </c>
      <c r="J719" s="12" t="str">
        <f>VLOOKUP(C719, Products!$A$1:$D$101, 2, FALSE)</f>
        <v>ComfortLiving Mystery Book</v>
      </c>
      <c r="K719" s="5" t="str">
        <f>VLOOKUP(C719,Products!$A$1:$D$101,3,FALSE)</f>
        <v>Books</v>
      </c>
      <c r="L719" s="5" t="str">
        <f>VLOOKUP(B719,Customers!$A$1:$D$201,2,FALSE)</f>
        <v>Kayla Kelly</v>
      </c>
      <c r="M719" s="5" t="str">
        <f>VLOOKUP(B719,Customers!$A$1:$D$201,3,FALSE)</f>
        <v>South America</v>
      </c>
    </row>
    <row r="720" spans="1:13">
      <c r="A720" s="5" t="s">
        <v>1308</v>
      </c>
      <c r="B720" s="5" t="s">
        <v>322</v>
      </c>
      <c r="C720" s="5" t="s">
        <v>561</v>
      </c>
      <c r="D720" s="6">
        <v>45349.67291666667</v>
      </c>
      <c r="E720" s="5">
        <v>1</v>
      </c>
      <c r="F720" s="5">
        <v>455.72</v>
      </c>
      <c r="G720" s="5">
        <v>455.72</v>
      </c>
      <c r="H720" s="6" t="str">
        <f t="shared" si="22"/>
        <v>Feb</v>
      </c>
      <c r="I720" s="5" t="str">
        <f t="shared" si="23"/>
        <v>2024</v>
      </c>
      <c r="J720" s="12" t="str">
        <f>VLOOKUP(C720, Products!$A$1:$D$101, 2, FALSE)</f>
        <v>ActiveWear Smartwatch</v>
      </c>
      <c r="K720" s="5" t="str">
        <f>VLOOKUP(C720,Products!$A$1:$D$101,3,FALSE)</f>
        <v>Electronics</v>
      </c>
      <c r="L720" s="5" t="str">
        <f>VLOOKUP(B720,Customers!$A$1:$D$201,2,FALSE)</f>
        <v>William Adams</v>
      </c>
      <c r="M720" s="5" t="str">
        <f>VLOOKUP(B720,Customers!$A$1:$D$201,3,FALSE)</f>
        <v>North America</v>
      </c>
    </row>
    <row r="721" spans="1:13">
      <c r="A721" s="5" t="s">
        <v>1309</v>
      </c>
      <c r="B721" s="5" t="s">
        <v>398</v>
      </c>
      <c r="C721" s="5" t="s">
        <v>561</v>
      </c>
      <c r="D721" s="6">
        <v>45561.991747685177</v>
      </c>
      <c r="E721" s="5">
        <v>3</v>
      </c>
      <c r="F721" s="5">
        <v>1367.16</v>
      </c>
      <c r="G721" s="5">
        <v>455.72</v>
      </c>
      <c r="H721" s="6" t="str">
        <f t="shared" si="22"/>
        <v>Sep</v>
      </c>
      <c r="I721" s="5" t="str">
        <f t="shared" si="23"/>
        <v>2024</v>
      </c>
      <c r="J721" s="12" t="str">
        <f>VLOOKUP(C721, Products!$A$1:$D$101, 2, FALSE)</f>
        <v>ActiveWear Smartwatch</v>
      </c>
      <c r="K721" s="5" t="str">
        <f>VLOOKUP(C721,Products!$A$1:$D$101,3,FALSE)</f>
        <v>Electronics</v>
      </c>
      <c r="L721" s="5" t="str">
        <f>VLOOKUP(B721,Customers!$A$1:$D$201,2,FALSE)</f>
        <v>Stacy Cook</v>
      </c>
      <c r="M721" s="5" t="str">
        <f>VLOOKUP(B721,Customers!$A$1:$D$201,3,FALSE)</f>
        <v>North America</v>
      </c>
    </row>
    <row r="722" spans="1:13">
      <c r="A722" s="5" t="s">
        <v>1310</v>
      </c>
      <c r="B722" s="5" t="s">
        <v>112</v>
      </c>
      <c r="C722" s="5" t="s">
        <v>561</v>
      </c>
      <c r="D722" s="6">
        <v>45408.924016203702</v>
      </c>
      <c r="E722" s="5">
        <v>4</v>
      </c>
      <c r="F722" s="5">
        <v>1822.88</v>
      </c>
      <c r="G722" s="5">
        <v>455.72</v>
      </c>
      <c r="H722" s="6" t="str">
        <f t="shared" si="22"/>
        <v>Apr</v>
      </c>
      <c r="I722" s="5" t="str">
        <f t="shared" si="23"/>
        <v>2024</v>
      </c>
      <c r="J722" s="12" t="str">
        <f>VLOOKUP(C722, Products!$A$1:$D$101, 2, FALSE)</f>
        <v>ActiveWear Smartwatch</v>
      </c>
      <c r="K722" s="5" t="str">
        <f>VLOOKUP(C722,Products!$A$1:$D$101,3,FALSE)</f>
        <v>Electronics</v>
      </c>
      <c r="L722" s="5" t="str">
        <f>VLOOKUP(B722,Customers!$A$1:$D$201,2,FALSE)</f>
        <v>Nicholas Ellis</v>
      </c>
      <c r="M722" s="5" t="str">
        <f>VLOOKUP(B722,Customers!$A$1:$D$201,3,FALSE)</f>
        <v>Europe</v>
      </c>
    </row>
    <row r="723" spans="1:13">
      <c r="A723" s="5" t="s">
        <v>1311</v>
      </c>
      <c r="B723" s="5" t="s">
        <v>56</v>
      </c>
      <c r="C723" s="5" t="s">
        <v>561</v>
      </c>
      <c r="D723" s="6">
        <v>45561.723958333343</v>
      </c>
      <c r="E723" s="5">
        <v>3</v>
      </c>
      <c r="F723" s="5">
        <v>1367.16</v>
      </c>
      <c r="G723" s="5">
        <v>455.72</v>
      </c>
      <c r="H723" s="6" t="str">
        <f t="shared" si="22"/>
        <v>Sep</v>
      </c>
      <c r="I723" s="5" t="str">
        <f t="shared" si="23"/>
        <v>2024</v>
      </c>
      <c r="J723" s="12" t="str">
        <f>VLOOKUP(C723, Products!$A$1:$D$101, 2, FALSE)</f>
        <v>ActiveWear Smartwatch</v>
      </c>
      <c r="K723" s="5" t="str">
        <f>VLOOKUP(C723,Products!$A$1:$D$101,3,FALSE)</f>
        <v>Electronics</v>
      </c>
      <c r="L723" s="5" t="str">
        <f>VLOOKUP(B723,Customers!$A$1:$D$201,2,FALSE)</f>
        <v>Nicholas Cain</v>
      </c>
      <c r="M723" s="5" t="str">
        <f>VLOOKUP(B723,Customers!$A$1:$D$201,3,FALSE)</f>
        <v>Europe</v>
      </c>
    </row>
    <row r="724" spans="1:13">
      <c r="A724" s="5" t="s">
        <v>1312</v>
      </c>
      <c r="B724" s="5" t="s">
        <v>292</v>
      </c>
      <c r="C724" s="5" t="s">
        <v>561</v>
      </c>
      <c r="D724" s="6">
        <v>45629.890300925923</v>
      </c>
      <c r="E724" s="5">
        <v>3</v>
      </c>
      <c r="F724" s="5">
        <v>1367.16</v>
      </c>
      <c r="G724" s="5">
        <v>455.72</v>
      </c>
      <c r="H724" s="6" t="str">
        <f t="shared" si="22"/>
        <v>Dec</v>
      </c>
      <c r="I724" s="5" t="str">
        <f t="shared" si="23"/>
        <v>2024</v>
      </c>
      <c r="J724" s="12" t="str">
        <f>VLOOKUP(C724, Products!$A$1:$D$101, 2, FALSE)</f>
        <v>ActiveWear Smartwatch</v>
      </c>
      <c r="K724" s="5" t="str">
        <f>VLOOKUP(C724,Products!$A$1:$D$101,3,FALSE)</f>
        <v>Electronics</v>
      </c>
      <c r="L724" s="5" t="str">
        <f>VLOOKUP(B724,Customers!$A$1:$D$201,2,FALSE)</f>
        <v>Paul Parsons</v>
      </c>
      <c r="M724" s="5" t="str">
        <f>VLOOKUP(B724,Customers!$A$1:$D$201,3,FALSE)</f>
        <v>Europe</v>
      </c>
    </row>
    <row r="725" spans="1:13">
      <c r="A725" s="5" t="s">
        <v>1313</v>
      </c>
      <c r="B725" s="5" t="s">
        <v>392</v>
      </c>
      <c r="C725" s="5" t="s">
        <v>561</v>
      </c>
      <c r="D725" s="6">
        <v>45405.277048611111</v>
      </c>
      <c r="E725" s="5">
        <v>1</v>
      </c>
      <c r="F725" s="5">
        <v>455.72</v>
      </c>
      <c r="G725" s="5">
        <v>455.72</v>
      </c>
      <c r="H725" s="6" t="str">
        <f t="shared" si="22"/>
        <v>Apr</v>
      </c>
      <c r="I725" s="5" t="str">
        <f t="shared" si="23"/>
        <v>2024</v>
      </c>
      <c r="J725" s="12" t="str">
        <f>VLOOKUP(C725, Products!$A$1:$D$101, 2, FALSE)</f>
        <v>ActiveWear Smartwatch</v>
      </c>
      <c r="K725" s="5" t="str">
        <f>VLOOKUP(C725,Products!$A$1:$D$101,3,FALSE)</f>
        <v>Electronics</v>
      </c>
      <c r="L725" s="5" t="str">
        <f>VLOOKUP(B725,Customers!$A$1:$D$201,2,FALSE)</f>
        <v>Samantha Gibson DVM</v>
      </c>
      <c r="M725" s="5" t="str">
        <f>VLOOKUP(B725,Customers!$A$1:$D$201,3,FALSE)</f>
        <v>South America</v>
      </c>
    </row>
    <row r="726" spans="1:13">
      <c r="A726" s="5" t="s">
        <v>1314</v>
      </c>
      <c r="B726" s="5" t="s">
        <v>8</v>
      </c>
      <c r="C726" s="5" t="s">
        <v>561</v>
      </c>
      <c r="D726" s="6">
        <v>45419.133148148147</v>
      </c>
      <c r="E726" s="5">
        <v>2</v>
      </c>
      <c r="F726" s="5">
        <v>911.44</v>
      </c>
      <c r="G726" s="5">
        <v>455.72</v>
      </c>
      <c r="H726" s="6" t="str">
        <f t="shared" si="22"/>
        <v>May</v>
      </c>
      <c r="I726" s="5" t="str">
        <f t="shared" si="23"/>
        <v>2024</v>
      </c>
      <c r="J726" s="12" t="str">
        <f>VLOOKUP(C726, Products!$A$1:$D$101, 2, FALSE)</f>
        <v>ActiveWear Smartwatch</v>
      </c>
      <c r="K726" s="5" t="str">
        <f>VLOOKUP(C726,Products!$A$1:$D$101,3,FALSE)</f>
        <v>Electronics</v>
      </c>
      <c r="L726" s="5" t="str">
        <f>VLOOKUP(B726,Customers!$A$1:$D$201,2,FALSE)</f>
        <v>Lawrence Carroll</v>
      </c>
      <c r="M726" s="5" t="str">
        <f>VLOOKUP(B726,Customers!$A$1:$D$201,3,FALSE)</f>
        <v>South America</v>
      </c>
    </row>
    <row r="727" spans="1:13">
      <c r="A727" s="5" t="s">
        <v>1315</v>
      </c>
      <c r="B727" s="5" t="s">
        <v>376</v>
      </c>
      <c r="C727" s="5" t="s">
        <v>561</v>
      </c>
      <c r="D727" s="6">
        <v>45594.943958333337</v>
      </c>
      <c r="E727" s="5">
        <v>3</v>
      </c>
      <c r="F727" s="5">
        <v>1367.16</v>
      </c>
      <c r="G727" s="5">
        <v>455.72</v>
      </c>
      <c r="H727" s="6" t="str">
        <f t="shared" si="22"/>
        <v>Oct</v>
      </c>
      <c r="I727" s="5" t="str">
        <f t="shared" si="23"/>
        <v>2024</v>
      </c>
      <c r="J727" s="12" t="str">
        <f>VLOOKUP(C727, Products!$A$1:$D$101, 2, FALSE)</f>
        <v>ActiveWear Smartwatch</v>
      </c>
      <c r="K727" s="5" t="str">
        <f>VLOOKUP(C727,Products!$A$1:$D$101,3,FALSE)</f>
        <v>Electronics</v>
      </c>
      <c r="L727" s="5" t="str">
        <f>VLOOKUP(B727,Customers!$A$1:$D$201,2,FALSE)</f>
        <v>Kimberly Johnson</v>
      </c>
      <c r="M727" s="5" t="str">
        <f>VLOOKUP(B727,Customers!$A$1:$D$201,3,FALSE)</f>
        <v>North America</v>
      </c>
    </row>
    <row r="728" spans="1:13">
      <c r="A728" s="5" t="s">
        <v>1316</v>
      </c>
      <c r="B728" s="5" t="s">
        <v>42</v>
      </c>
      <c r="C728" s="5" t="s">
        <v>561</v>
      </c>
      <c r="D728" s="6">
        <v>45484.52925925926</v>
      </c>
      <c r="E728" s="5">
        <v>1</v>
      </c>
      <c r="F728" s="5">
        <v>455.72</v>
      </c>
      <c r="G728" s="5">
        <v>455.72</v>
      </c>
      <c r="H728" s="6" t="str">
        <f t="shared" si="22"/>
        <v>Jul</v>
      </c>
      <c r="I728" s="5" t="str">
        <f t="shared" si="23"/>
        <v>2024</v>
      </c>
      <c r="J728" s="12" t="str">
        <f>VLOOKUP(C728, Products!$A$1:$D$101, 2, FALSE)</f>
        <v>ActiveWear Smartwatch</v>
      </c>
      <c r="K728" s="5" t="str">
        <f>VLOOKUP(C728,Products!$A$1:$D$101,3,FALSE)</f>
        <v>Electronics</v>
      </c>
      <c r="L728" s="5" t="str">
        <f>VLOOKUP(B728,Customers!$A$1:$D$201,2,FALSE)</f>
        <v>Emily Woods</v>
      </c>
      <c r="M728" s="5" t="str">
        <f>VLOOKUP(B728,Customers!$A$1:$D$201,3,FALSE)</f>
        <v>North America</v>
      </c>
    </row>
    <row r="729" spans="1:13">
      <c r="A729" s="5" t="s">
        <v>1317</v>
      </c>
      <c r="B729" s="5" t="s">
        <v>102</v>
      </c>
      <c r="C729" s="5" t="s">
        <v>561</v>
      </c>
      <c r="D729" s="6">
        <v>45507.904479166667</v>
      </c>
      <c r="E729" s="5">
        <v>2</v>
      </c>
      <c r="F729" s="5">
        <v>911.44</v>
      </c>
      <c r="G729" s="5">
        <v>455.72</v>
      </c>
      <c r="H729" s="6" t="str">
        <f t="shared" si="22"/>
        <v>Aug</v>
      </c>
      <c r="I729" s="5" t="str">
        <f t="shared" si="23"/>
        <v>2024</v>
      </c>
      <c r="J729" s="12" t="str">
        <f>VLOOKUP(C729, Products!$A$1:$D$101, 2, FALSE)</f>
        <v>ActiveWear Smartwatch</v>
      </c>
      <c r="K729" s="5" t="str">
        <f>VLOOKUP(C729,Products!$A$1:$D$101,3,FALSE)</f>
        <v>Electronics</v>
      </c>
      <c r="L729" s="5" t="str">
        <f>VLOOKUP(B729,Customers!$A$1:$D$201,2,FALSE)</f>
        <v>Beth Cardenas</v>
      </c>
      <c r="M729" s="5" t="str">
        <f>VLOOKUP(B729,Customers!$A$1:$D$201,3,FALSE)</f>
        <v>North America</v>
      </c>
    </row>
    <row r="730" spans="1:13">
      <c r="A730" s="5" t="s">
        <v>1318</v>
      </c>
      <c r="B730" s="5" t="s">
        <v>378</v>
      </c>
      <c r="C730" s="5" t="s">
        <v>561</v>
      </c>
      <c r="D730" s="6">
        <v>45431.767870370371</v>
      </c>
      <c r="E730" s="5">
        <v>2</v>
      </c>
      <c r="F730" s="5">
        <v>911.44</v>
      </c>
      <c r="G730" s="5">
        <v>455.72</v>
      </c>
      <c r="H730" s="6" t="str">
        <f t="shared" si="22"/>
        <v>May</v>
      </c>
      <c r="I730" s="5" t="str">
        <f t="shared" si="23"/>
        <v>2024</v>
      </c>
      <c r="J730" s="12" t="str">
        <f>VLOOKUP(C730, Products!$A$1:$D$101, 2, FALSE)</f>
        <v>ActiveWear Smartwatch</v>
      </c>
      <c r="K730" s="5" t="str">
        <f>VLOOKUP(C730,Products!$A$1:$D$101,3,FALSE)</f>
        <v>Electronics</v>
      </c>
      <c r="L730" s="5" t="str">
        <f>VLOOKUP(B730,Customers!$A$1:$D$201,2,FALSE)</f>
        <v>Tina Jacobs</v>
      </c>
      <c r="M730" s="5" t="str">
        <f>VLOOKUP(B730,Customers!$A$1:$D$201,3,FALSE)</f>
        <v>South America</v>
      </c>
    </row>
    <row r="731" spans="1:13">
      <c r="A731" s="5" t="s">
        <v>1319</v>
      </c>
      <c r="B731" s="5" t="s">
        <v>318</v>
      </c>
      <c r="C731" s="5" t="s">
        <v>561</v>
      </c>
      <c r="D731" s="6">
        <v>45291.655601851853</v>
      </c>
      <c r="E731" s="5">
        <v>2</v>
      </c>
      <c r="F731" s="5">
        <v>911.44</v>
      </c>
      <c r="G731" s="5">
        <v>455.72</v>
      </c>
      <c r="H731" s="6" t="str">
        <f t="shared" si="22"/>
        <v>Dec</v>
      </c>
      <c r="I731" s="5" t="str">
        <f t="shared" si="23"/>
        <v>2023</v>
      </c>
      <c r="J731" s="12" t="str">
        <f>VLOOKUP(C731, Products!$A$1:$D$101, 2, FALSE)</f>
        <v>ActiveWear Smartwatch</v>
      </c>
      <c r="K731" s="5" t="str">
        <f>VLOOKUP(C731,Products!$A$1:$D$101,3,FALSE)</f>
        <v>Electronics</v>
      </c>
      <c r="L731" s="5" t="str">
        <f>VLOOKUP(B731,Customers!$A$1:$D$201,2,FALSE)</f>
        <v>Robert Sharp</v>
      </c>
      <c r="M731" s="5" t="str">
        <f>VLOOKUP(B731,Customers!$A$1:$D$201,3,FALSE)</f>
        <v>North America</v>
      </c>
    </row>
    <row r="732" spans="1:13">
      <c r="A732" s="5" t="s">
        <v>1320</v>
      </c>
      <c r="B732" s="5" t="s">
        <v>142</v>
      </c>
      <c r="C732" s="5" t="s">
        <v>561</v>
      </c>
      <c r="D732" s="6">
        <v>45532.869826388887</v>
      </c>
      <c r="E732" s="5">
        <v>3</v>
      </c>
      <c r="F732" s="5">
        <v>1367.16</v>
      </c>
      <c r="G732" s="5">
        <v>455.72</v>
      </c>
      <c r="H732" s="6" t="str">
        <f t="shared" si="22"/>
        <v>Aug</v>
      </c>
      <c r="I732" s="5" t="str">
        <f t="shared" si="23"/>
        <v>2024</v>
      </c>
      <c r="J732" s="12" t="str">
        <f>VLOOKUP(C732, Products!$A$1:$D$101, 2, FALSE)</f>
        <v>ActiveWear Smartwatch</v>
      </c>
      <c r="K732" s="5" t="str">
        <f>VLOOKUP(C732,Products!$A$1:$D$101,3,FALSE)</f>
        <v>Electronics</v>
      </c>
      <c r="L732" s="5" t="str">
        <f>VLOOKUP(B732,Customers!$A$1:$D$201,2,FALSE)</f>
        <v>Catherine White</v>
      </c>
      <c r="M732" s="5" t="str">
        <f>VLOOKUP(B732,Customers!$A$1:$D$201,3,FALSE)</f>
        <v>Europe</v>
      </c>
    </row>
    <row r="733" spans="1:13">
      <c r="A733" s="5" t="s">
        <v>1321</v>
      </c>
      <c r="B733" s="5" t="s">
        <v>346</v>
      </c>
      <c r="C733" s="5" t="s">
        <v>499</v>
      </c>
      <c r="D733" s="6">
        <v>45588.256840277783</v>
      </c>
      <c r="E733" s="5">
        <v>4</v>
      </c>
      <c r="F733" s="5">
        <v>1617.6</v>
      </c>
      <c r="G733" s="5">
        <v>404.4</v>
      </c>
      <c r="H733" s="6" t="str">
        <f t="shared" si="22"/>
        <v>Oct</v>
      </c>
      <c r="I733" s="5" t="str">
        <f t="shared" si="23"/>
        <v>2024</v>
      </c>
      <c r="J733" s="12" t="str">
        <f>VLOOKUP(C733, Products!$A$1:$D$101, 2, FALSE)</f>
        <v>SoundWave Novel</v>
      </c>
      <c r="K733" s="5" t="str">
        <f>VLOOKUP(C733,Products!$A$1:$D$101,3,FALSE)</f>
        <v>Books</v>
      </c>
      <c r="L733" s="5" t="str">
        <f>VLOOKUP(B733,Customers!$A$1:$D$201,2,FALSE)</f>
        <v>Karen Clements MD</v>
      </c>
      <c r="M733" s="5" t="str">
        <f>VLOOKUP(B733,Customers!$A$1:$D$201,3,FALSE)</f>
        <v>South America</v>
      </c>
    </row>
    <row r="734" spans="1:13">
      <c r="A734" s="5" t="s">
        <v>1322</v>
      </c>
      <c r="B734" s="5" t="s">
        <v>272</v>
      </c>
      <c r="C734" s="5" t="s">
        <v>499</v>
      </c>
      <c r="D734" s="6">
        <v>45645.748854166668</v>
      </c>
      <c r="E734" s="5">
        <v>2</v>
      </c>
      <c r="F734" s="5">
        <v>808.8</v>
      </c>
      <c r="G734" s="5">
        <v>404.4</v>
      </c>
      <c r="H734" s="6" t="str">
        <f t="shared" si="22"/>
        <v>Dec</v>
      </c>
      <c r="I734" s="5" t="str">
        <f t="shared" si="23"/>
        <v>2024</v>
      </c>
      <c r="J734" s="12" t="str">
        <f>VLOOKUP(C734, Products!$A$1:$D$101, 2, FALSE)</f>
        <v>SoundWave Novel</v>
      </c>
      <c r="K734" s="5" t="str">
        <f>VLOOKUP(C734,Products!$A$1:$D$101,3,FALSE)</f>
        <v>Books</v>
      </c>
      <c r="L734" s="5" t="str">
        <f>VLOOKUP(B734,Customers!$A$1:$D$201,2,FALSE)</f>
        <v>Scott Wilson</v>
      </c>
      <c r="M734" s="5" t="str">
        <f>VLOOKUP(B734,Customers!$A$1:$D$201,3,FALSE)</f>
        <v>North America</v>
      </c>
    </row>
    <row r="735" spans="1:13">
      <c r="A735" s="5" t="s">
        <v>1323</v>
      </c>
      <c r="B735" s="5" t="s">
        <v>358</v>
      </c>
      <c r="C735" s="5" t="s">
        <v>499</v>
      </c>
      <c r="D735" s="6">
        <v>45473.655856481477</v>
      </c>
      <c r="E735" s="5">
        <v>2</v>
      </c>
      <c r="F735" s="5">
        <v>808.8</v>
      </c>
      <c r="G735" s="5">
        <v>404.4</v>
      </c>
      <c r="H735" s="6" t="str">
        <f t="shared" si="22"/>
        <v>Jun</v>
      </c>
      <c r="I735" s="5" t="str">
        <f t="shared" si="23"/>
        <v>2024</v>
      </c>
      <c r="J735" s="12" t="str">
        <f>VLOOKUP(C735, Products!$A$1:$D$101, 2, FALSE)</f>
        <v>SoundWave Novel</v>
      </c>
      <c r="K735" s="5" t="str">
        <f>VLOOKUP(C735,Products!$A$1:$D$101,3,FALSE)</f>
        <v>Books</v>
      </c>
      <c r="L735" s="5" t="str">
        <f>VLOOKUP(B735,Customers!$A$1:$D$201,2,FALSE)</f>
        <v>Tracy Steele</v>
      </c>
      <c r="M735" s="5" t="str">
        <f>VLOOKUP(B735,Customers!$A$1:$D$201,3,FALSE)</f>
        <v>South America</v>
      </c>
    </row>
    <row r="736" spans="1:13">
      <c r="A736" s="5" t="s">
        <v>1324</v>
      </c>
      <c r="B736" s="5" t="s">
        <v>118</v>
      </c>
      <c r="C736" s="5" t="s">
        <v>499</v>
      </c>
      <c r="D736" s="6">
        <v>45315.668935185182</v>
      </c>
      <c r="E736" s="5">
        <v>3</v>
      </c>
      <c r="F736" s="5">
        <v>1213.2</v>
      </c>
      <c r="G736" s="5">
        <v>404.4</v>
      </c>
      <c r="H736" s="6" t="str">
        <f t="shared" si="22"/>
        <v>Jan</v>
      </c>
      <c r="I736" s="5" t="str">
        <f t="shared" si="23"/>
        <v>2024</v>
      </c>
      <c r="J736" s="12" t="str">
        <f>VLOOKUP(C736, Products!$A$1:$D$101, 2, FALSE)</f>
        <v>SoundWave Novel</v>
      </c>
      <c r="K736" s="5" t="str">
        <f>VLOOKUP(C736,Products!$A$1:$D$101,3,FALSE)</f>
        <v>Books</v>
      </c>
      <c r="L736" s="5" t="str">
        <f>VLOOKUP(B736,Customers!$A$1:$D$201,2,FALSE)</f>
        <v>Bruce Rhodes</v>
      </c>
      <c r="M736" s="5" t="str">
        <f>VLOOKUP(B736,Customers!$A$1:$D$201,3,FALSE)</f>
        <v>Asia</v>
      </c>
    </row>
    <row r="737" spans="1:13">
      <c r="A737" s="5" t="s">
        <v>1325</v>
      </c>
      <c r="B737" s="5" t="s">
        <v>240</v>
      </c>
      <c r="C737" s="5" t="s">
        <v>499</v>
      </c>
      <c r="D737" s="6">
        <v>45648.721620370372</v>
      </c>
      <c r="E737" s="5">
        <v>4</v>
      </c>
      <c r="F737" s="5">
        <v>1617.6</v>
      </c>
      <c r="G737" s="5">
        <v>404.4</v>
      </c>
      <c r="H737" s="6" t="str">
        <f t="shared" si="22"/>
        <v>Dec</v>
      </c>
      <c r="I737" s="5" t="str">
        <f t="shared" si="23"/>
        <v>2024</v>
      </c>
      <c r="J737" s="12" t="str">
        <f>VLOOKUP(C737, Products!$A$1:$D$101, 2, FALSE)</f>
        <v>SoundWave Novel</v>
      </c>
      <c r="K737" s="5" t="str">
        <f>VLOOKUP(C737,Products!$A$1:$D$101,3,FALSE)</f>
        <v>Books</v>
      </c>
      <c r="L737" s="5" t="str">
        <f>VLOOKUP(B737,Customers!$A$1:$D$201,2,FALSE)</f>
        <v>Joshua Hamilton</v>
      </c>
      <c r="M737" s="5" t="str">
        <f>VLOOKUP(B737,Customers!$A$1:$D$201,3,FALSE)</f>
        <v>Asia</v>
      </c>
    </row>
    <row r="738" spans="1:13">
      <c r="A738" s="5" t="s">
        <v>1326</v>
      </c>
      <c r="B738" s="5" t="s">
        <v>320</v>
      </c>
      <c r="C738" s="5" t="s">
        <v>499</v>
      </c>
      <c r="D738" s="6">
        <v>45556.914814814823</v>
      </c>
      <c r="E738" s="5">
        <v>2</v>
      </c>
      <c r="F738" s="5">
        <v>808.8</v>
      </c>
      <c r="G738" s="5">
        <v>404.4</v>
      </c>
      <c r="H738" s="6" t="str">
        <f t="shared" si="22"/>
        <v>Sep</v>
      </c>
      <c r="I738" s="5" t="str">
        <f t="shared" si="23"/>
        <v>2024</v>
      </c>
      <c r="J738" s="12" t="str">
        <f>VLOOKUP(C738, Products!$A$1:$D$101, 2, FALSE)</f>
        <v>SoundWave Novel</v>
      </c>
      <c r="K738" s="5" t="str">
        <f>VLOOKUP(C738,Products!$A$1:$D$101,3,FALSE)</f>
        <v>Books</v>
      </c>
      <c r="L738" s="5" t="str">
        <f>VLOOKUP(B738,Customers!$A$1:$D$201,2,FALSE)</f>
        <v>Michelle Brown</v>
      </c>
      <c r="M738" s="5" t="str">
        <f>VLOOKUP(B738,Customers!$A$1:$D$201,3,FALSE)</f>
        <v>South America</v>
      </c>
    </row>
    <row r="739" spans="1:13">
      <c r="A739" s="5" t="s">
        <v>1327</v>
      </c>
      <c r="B739" s="5" t="s">
        <v>178</v>
      </c>
      <c r="C739" s="5" t="s">
        <v>499</v>
      </c>
      <c r="D739" s="6">
        <v>45517.994988425933</v>
      </c>
      <c r="E739" s="5">
        <v>1</v>
      </c>
      <c r="F739" s="5">
        <v>404.4</v>
      </c>
      <c r="G739" s="5">
        <v>404.4</v>
      </c>
      <c r="H739" s="6" t="str">
        <f t="shared" si="22"/>
        <v>Aug</v>
      </c>
      <c r="I739" s="5" t="str">
        <f t="shared" si="23"/>
        <v>2024</v>
      </c>
      <c r="J739" s="12" t="str">
        <f>VLOOKUP(C739, Products!$A$1:$D$101, 2, FALSE)</f>
        <v>SoundWave Novel</v>
      </c>
      <c r="K739" s="5" t="str">
        <f>VLOOKUP(C739,Products!$A$1:$D$101,3,FALSE)</f>
        <v>Books</v>
      </c>
      <c r="L739" s="5" t="str">
        <f>VLOOKUP(B739,Customers!$A$1:$D$201,2,FALSE)</f>
        <v>Belinda Garner</v>
      </c>
      <c r="M739" s="5" t="str">
        <f>VLOOKUP(B739,Customers!$A$1:$D$201,3,FALSE)</f>
        <v>Asia</v>
      </c>
    </row>
    <row r="740" spans="1:13">
      <c r="A740" s="5" t="s">
        <v>1328</v>
      </c>
      <c r="B740" s="5" t="s">
        <v>288</v>
      </c>
      <c r="C740" s="5" t="s">
        <v>499</v>
      </c>
      <c r="D740" s="6">
        <v>45555.205243055563</v>
      </c>
      <c r="E740" s="5">
        <v>2</v>
      </c>
      <c r="F740" s="5">
        <v>808.8</v>
      </c>
      <c r="G740" s="5">
        <v>404.4</v>
      </c>
      <c r="H740" s="6" t="str">
        <f t="shared" si="22"/>
        <v>Sep</v>
      </c>
      <c r="I740" s="5" t="str">
        <f t="shared" si="23"/>
        <v>2024</v>
      </c>
      <c r="J740" s="12" t="str">
        <f>VLOOKUP(C740, Products!$A$1:$D$101, 2, FALSE)</f>
        <v>SoundWave Novel</v>
      </c>
      <c r="K740" s="5" t="str">
        <f>VLOOKUP(C740,Products!$A$1:$D$101,3,FALSE)</f>
        <v>Books</v>
      </c>
      <c r="L740" s="5" t="str">
        <f>VLOOKUP(B740,Customers!$A$1:$D$201,2,FALSE)</f>
        <v>Ricky Gutierrez</v>
      </c>
      <c r="M740" s="5" t="str">
        <f>VLOOKUP(B740,Customers!$A$1:$D$201,3,FALSE)</f>
        <v>North America</v>
      </c>
    </row>
    <row r="741" spans="1:13">
      <c r="A741" s="5" t="s">
        <v>1329</v>
      </c>
      <c r="B741" s="5" t="s">
        <v>48</v>
      </c>
      <c r="C741" s="5" t="s">
        <v>499</v>
      </c>
      <c r="D741" s="6">
        <v>45474.547071759262</v>
      </c>
      <c r="E741" s="5">
        <v>1</v>
      </c>
      <c r="F741" s="5">
        <v>404.4</v>
      </c>
      <c r="G741" s="5">
        <v>404.4</v>
      </c>
      <c r="H741" s="6" t="str">
        <f t="shared" si="22"/>
        <v>Jul</v>
      </c>
      <c r="I741" s="5" t="str">
        <f t="shared" si="23"/>
        <v>2024</v>
      </c>
      <c r="J741" s="12" t="str">
        <f>VLOOKUP(C741, Products!$A$1:$D$101, 2, FALSE)</f>
        <v>SoundWave Novel</v>
      </c>
      <c r="K741" s="5" t="str">
        <f>VLOOKUP(C741,Products!$A$1:$D$101,3,FALSE)</f>
        <v>Books</v>
      </c>
      <c r="L741" s="5" t="str">
        <f>VLOOKUP(B741,Customers!$A$1:$D$201,2,FALSE)</f>
        <v>Brandon Rodriguez</v>
      </c>
      <c r="M741" s="5" t="str">
        <f>VLOOKUP(B741,Customers!$A$1:$D$201,3,FALSE)</f>
        <v>Europe</v>
      </c>
    </row>
    <row r="742" spans="1:13">
      <c r="A742" s="5" t="s">
        <v>1330</v>
      </c>
      <c r="B742" s="5" t="s">
        <v>330</v>
      </c>
      <c r="C742" s="5" t="s">
        <v>499</v>
      </c>
      <c r="D742" s="6">
        <v>45337.72148148148</v>
      </c>
      <c r="E742" s="5">
        <v>4</v>
      </c>
      <c r="F742" s="5">
        <v>1617.6</v>
      </c>
      <c r="G742" s="5">
        <v>404.4</v>
      </c>
      <c r="H742" s="6" t="str">
        <f t="shared" si="22"/>
        <v>Feb</v>
      </c>
      <c r="I742" s="5" t="str">
        <f t="shared" si="23"/>
        <v>2024</v>
      </c>
      <c r="J742" s="12" t="str">
        <f>VLOOKUP(C742, Products!$A$1:$D$101, 2, FALSE)</f>
        <v>SoundWave Novel</v>
      </c>
      <c r="K742" s="5" t="str">
        <f>VLOOKUP(C742,Products!$A$1:$D$101,3,FALSE)</f>
        <v>Books</v>
      </c>
      <c r="L742" s="5" t="str">
        <f>VLOOKUP(B742,Customers!$A$1:$D$201,2,FALSE)</f>
        <v>Jodi Cook</v>
      </c>
      <c r="M742" s="5" t="str">
        <f>VLOOKUP(B742,Customers!$A$1:$D$201,3,FALSE)</f>
        <v>North America</v>
      </c>
    </row>
    <row r="743" spans="1:13">
      <c r="A743" s="5" t="s">
        <v>1331</v>
      </c>
      <c r="B743" s="5" t="s">
        <v>238</v>
      </c>
      <c r="C743" s="5" t="s">
        <v>499</v>
      </c>
      <c r="D743" s="6">
        <v>45539.922280092593</v>
      </c>
      <c r="E743" s="5">
        <v>4</v>
      </c>
      <c r="F743" s="5">
        <v>1617.6</v>
      </c>
      <c r="G743" s="5">
        <v>404.4</v>
      </c>
      <c r="H743" s="6" t="str">
        <f t="shared" si="22"/>
        <v>Sep</v>
      </c>
      <c r="I743" s="5" t="str">
        <f t="shared" si="23"/>
        <v>2024</v>
      </c>
      <c r="J743" s="12" t="str">
        <f>VLOOKUP(C743, Products!$A$1:$D$101, 2, FALSE)</f>
        <v>SoundWave Novel</v>
      </c>
      <c r="K743" s="5" t="str">
        <f>VLOOKUP(C743,Products!$A$1:$D$101,3,FALSE)</f>
        <v>Books</v>
      </c>
      <c r="L743" s="5" t="str">
        <f>VLOOKUP(B743,Customers!$A$1:$D$201,2,FALSE)</f>
        <v>Benjamin Anderson</v>
      </c>
      <c r="M743" s="5" t="str">
        <f>VLOOKUP(B743,Customers!$A$1:$D$201,3,FALSE)</f>
        <v>Europe</v>
      </c>
    </row>
    <row r="744" spans="1:13">
      <c r="A744" s="5" t="s">
        <v>1332</v>
      </c>
      <c r="B744" s="5" t="s">
        <v>178</v>
      </c>
      <c r="C744" s="5" t="s">
        <v>483</v>
      </c>
      <c r="D744" s="6">
        <v>45547.583043981482</v>
      </c>
      <c r="E744" s="5">
        <v>2</v>
      </c>
      <c r="F744" s="5">
        <v>61.18</v>
      </c>
      <c r="G744" s="5">
        <v>30.59</v>
      </c>
      <c r="H744" s="6" t="str">
        <f t="shared" si="22"/>
        <v>Sep</v>
      </c>
      <c r="I744" s="5" t="str">
        <f t="shared" si="23"/>
        <v>2024</v>
      </c>
      <c r="J744" s="12" t="str">
        <f>VLOOKUP(C744, Products!$A$1:$D$101, 2, FALSE)</f>
        <v>ActiveWear T-Shirt</v>
      </c>
      <c r="K744" s="5" t="str">
        <f>VLOOKUP(C744,Products!$A$1:$D$101,3,FALSE)</f>
        <v>Clothing</v>
      </c>
      <c r="L744" s="5" t="str">
        <f>VLOOKUP(B744,Customers!$A$1:$D$201,2,FALSE)</f>
        <v>Belinda Garner</v>
      </c>
      <c r="M744" s="5" t="str">
        <f>VLOOKUP(B744,Customers!$A$1:$D$201,3,FALSE)</f>
        <v>Asia</v>
      </c>
    </row>
    <row r="745" spans="1:13">
      <c r="A745" s="5" t="s">
        <v>1333</v>
      </c>
      <c r="B745" s="5" t="s">
        <v>186</v>
      </c>
      <c r="C745" s="5" t="s">
        <v>483</v>
      </c>
      <c r="D745" s="6">
        <v>45631.050347222219</v>
      </c>
      <c r="E745" s="5">
        <v>3</v>
      </c>
      <c r="F745" s="5">
        <v>91.77</v>
      </c>
      <c r="G745" s="5">
        <v>30.59</v>
      </c>
      <c r="H745" s="6" t="str">
        <f t="shared" si="22"/>
        <v>Dec</v>
      </c>
      <c r="I745" s="5" t="str">
        <f t="shared" si="23"/>
        <v>2024</v>
      </c>
      <c r="J745" s="12" t="str">
        <f>VLOOKUP(C745, Products!$A$1:$D$101, 2, FALSE)</f>
        <v>ActiveWear T-Shirt</v>
      </c>
      <c r="K745" s="5" t="str">
        <f>VLOOKUP(C745,Products!$A$1:$D$101,3,FALSE)</f>
        <v>Clothing</v>
      </c>
      <c r="L745" s="5" t="str">
        <f>VLOOKUP(B745,Customers!$A$1:$D$201,2,FALSE)</f>
        <v>Carlos Murray</v>
      </c>
      <c r="M745" s="5" t="str">
        <f>VLOOKUP(B745,Customers!$A$1:$D$201,3,FALSE)</f>
        <v>Asia</v>
      </c>
    </row>
    <row r="746" spans="1:13">
      <c r="A746" s="5" t="s">
        <v>1334</v>
      </c>
      <c r="B746" s="5" t="s">
        <v>24</v>
      </c>
      <c r="C746" s="5" t="s">
        <v>483</v>
      </c>
      <c r="D746" s="6">
        <v>45643.170138888891</v>
      </c>
      <c r="E746" s="5">
        <v>4</v>
      </c>
      <c r="F746" s="5">
        <v>122.36</v>
      </c>
      <c r="G746" s="5">
        <v>30.59</v>
      </c>
      <c r="H746" s="6" t="str">
        <f t="shared" si="22"/>
        <v>Dec</v>
      </c>
      <c r="I746" s="5" t="str">
        <f t="shared" si="23"/>
        <v>2024</v>
      </c>
      <c r="J746" s="12" t="str">
        <f>VLOOKUP(C746, Products!$A$1:$D$101, 2, FALSE)</f>
        <v>ActiveWear T-Shirt</v>
      </c>
      <c r="K746" s="5" t="str">
        <f>VLOOKUP(C746,Products!$A$1:$D$101,3,FALSE)</f>
        <v>Clothing</v>
      </c>
      <c r="L746" s="5" t="str">
        <f>VLOOKUP(B746,Customers!$A$1:$D$201,2,FALSE)</f>
        <v>David Li</v>
      </c>
      <c r="M746" s="5" t="str">
        <f>VLOOKUP(B746,Customers!$A$1:$D$201,3,FALSE)</f>
        <v>North America</v>
      </c>
    </row>
    <row r="747" spans="1:13">
      <c r="A747" s="5" t="s">
        <v>1335</v>
      </c>
      <c r="B747" s="5" t="s">
        <v>338</v>
      </c>
      <c r="C747" s="5" t="s">
        <v>483</v>
      </c>
      <c r="D747" s="6">
        <v>45347.158912037034</v>
      </c>
      <c r="E747" s="5">
        <v>2</v>
      </c>
      <c r="F747" s="5">
        <v>61.18</v>
      </c>
      <c r="G747" s="5">
        <v>30.59</v>
      </c>
      <c r="H747" s="6" t="str">
        <f t="shared" si="22"/>
        <v>Feb</v>
      </c>
      <c r="I747" s="5" t="str">
        <f t="shared" si="23"/>
        <v>2024</v>
      </c>
      <c r="J747" s="12" t="str">
        <f>VLOOKUP(C747, Products!$A$1:$D$101, 2, FALSE)</f>
        <v>ActiveWear T-Shirt</v>
      </c>
      <c r="K747" s="5" t="str">
        <f>VLOOKUP(C747,Products!$A$1:$D$101,3,FALSE)</f>
        <v>Clothing</v>
      </c>
      <c r="L747" s="5" t="str">
        <f>VLOOKUP(B747,Customers!$A$1:$D$201,2,FALSE)</f>
        <v>Morgan Perez</v>
      </c>
      <c r="M747" s="5" t="str">
        <f>VLOOKUP(B747,Customers!$A$1:$D$201,3,FALSE)</f>
        <v>Europe</v>
      </c>
    </row>
    <row r="748" spans="1:13">
      <c r="A748" s="5" t="s">
        <v>1336</v>
      </c>
      <c r="B748" s="5" t="s">
        <v>298</v>
      </c>
      <c r="C748" s="5" t="s">
        <v>483</v>
      </c>
      <c r="D748" s="6">
        <v>45409.834918981483</v>
      </c>
      <c r="E748" s="5">
        <v>4</v>
      </c>
      <c r="F748" s="5">
        <v>122.36</v>
      </c>
      <c r="G748" s="5">
        <v>30.59</v>
      </c>
      <c r="H748" s="6" t="str">
        <f t="shared" si="22"/>
        <v>Apr</v>
      </c>
      <c r="I748" s="5" t="str">
        <f t="shared" si="23"/>
        <v>2024</v>
      </c>
      <c r="J748" s="12" t="str">
        <f>VLOOKUP(C748, Products!$A$1:$D$101, 2, FALSE)</f>
        <v>ActiveWear T-Shirt</v>
      </c>
      <c r="K748" s="5" t="str">
        <f>VLOOKUP(C748,Products!$A$1:$D$101,3,FALSE)</f>
        <v>Clothing</v>
      </c>
      <c r="L748" s="5" t="str">
        <f>VLOOKUP(B748,Customers!$A$1:$D$201,2,FALSE)</f>
        <v>Andrea Hart</v>
      </c>
      <c r="M748" s="5" t="str">
        <f>VLOOKUP(B748,Customers!$A$1:$D$201,3,FALSE)</f>
        <v>North America</v>
      </c>
    </row>
    <row r="749" spans="1:13">
      <c r="A749" s="5" t="s">
        <v>1337</v>
      </c>
      <c r="B749" s="5" t="s">
        <v>60</v>
      </c>
      <c r="C749" s="5" t="s">
        <v>483</v>
      </c>
      <c r="D749" s="6">
        <v>45322.825046296297</v>
      </c>
      <c r="E749" s="5">
        <v>1</v>
      </c>
      <c r="F749" s="5">
        <v>30.59</v>
      </c>
      <c r="G749" s="5">
        <v>30.59</v>
      </c>
      <c r="H749" s="6" t="str">
        <f t="shared" si="22"/>
        <v>Jan</v>
      </c>
      <c r="I749" s="5" t="str">
        <f t="shared" si="23"/>
        <v>2024</v>
      </c>
      <c r="J749" s="12" t="str">
        <f>VLOOKUP(C749, Products!$A$1:$D$101, 2, FALSE)</f>
        <v>ActiveWear T-Shirt</v>
      </c>
      <c r="K749" s="5" t="str">
        <f>VLOOKUP(C749,Products!$A$1:$D$101,3,FALSE)</f>
        <v>Clothing</v>
      </c>
      <c r="L749" s="5" t="str">
        <f>VLOOKUP(B749,Customers!$A$1:$D$201,2,FALSE)</f>
        <v>Gregory Odom</v>
      </c>
      <c r="M749" s="5" t="str">
        <f>VLOOKUP(B749,Customers!$A$1:$D$201,3,FALSE)</f>
        <v>South America</v>
      </c>
    </row>
    <row r="750" spans="1:13">
      <c r="A750" s="5" t="s">
        <v>1338</v>
      </c>
      <c r="B750" s="5" t="s">
        <v>132</v>
      </c>
      <c r="C750" s="5" t="s">
        <v>483</v>
      </c>
      <c r="D750" s="6">
        <v>45636.667314814818</v>
      </c>
      <c r="E750" s="5">
        <v>1</v>
      </c>
      <c r="F750" s="5">
        <v>30.59</v>
      </c>
      <c r="G750" s="5">
        <v>30.59</v>
      </c>
      <c r="H750" s="6" t="str">
        <f t="shared" si="22"/>
        <v>Dec</v>
      </c>
      <c r="I750" s="5" t="str">
        <f t="shared" si="23"/>
        <v>2024</v>
      </c>
      <c r="J750" s="12" t="str">
        <f>VLOOKUP(C750, Products!$A$1:$D$101, 2, FALSE)</f>
        <v>ActiveWear T-Shirt</v>
      </c>
      <c r="K750" s="5" t="str">
        <f>VLOOKUP(C750,Products!$A$1:$D$101,3,FALSE)</f>
        <v>Clothing</v>
      </c>
      <c r="L750" s="5" t="str">
        <f>VLOOKUP(B750,Customers!$A$1:$D$201,2,FALSE)</f>
        <v>Brandon Escobar</v>
      </c>
      <c r="M750" s="5" t="str">
        <f>VLOOKUP(B750,Customers!$A$1:$D$201,3,FALSE)</f>
        <v>Europe</v>
      </c>
    </row>
    <row r="751" spans="1:13">
      <c r="A751" s="5" t="s">
        <v>1339</v>
      </c>
      <c r="B751" s="5" t="s">
        <v>278</v>
      </c>
      <c r="C751" s="5" t="s">
        <v>483</v>
      </c>
      <c r="D751" s="6">
        <v>45636.278344907398</v>
      </c>
      <c r="E751" s="5">
        <v>4</v>
      </c>
      <c r="F751" s="5">
        <v>122.36</v>
      </c>
      <c r="G751" s="5">
        <v>30.59</v>
      </c>
      <c r="H751" s="6" t="str">
        <f t="shared" si="22"/>
        <v>Dec</v>
      </c>
      <c r="I751" s="5" t="str">
        <f t="shared" si="23"/>
        <v>2024</v>
      </c>
      <c r="J751" s="12" t="str">
        <f>VLOOKUP(C751, Products!$A$1:$D$101, 2, FALSE)</f>
        <v>ActiveWear T-Shirt</v>
      </c>
      <c r="K751" s="5" t="str">
        <f>VLOOKUP(C751,Products!$A$1:$D$101,3,FALSE)</f>
        <v>Clothing</v>
      </c>
      <c r="L751" s="5" t="str">
        <f>VLOOKUP(B751,Customers!$A$1:$D$201,2,FALSE)</f>
        <v>Theresa Gonzalez</v>
      </c>
      <c r="M751" s="5" t="str">
        <f>VLOOKUP(B751,Customers!$A$1:$D$201,3,FALSE)</f>
        <v>Asia</v>
      </c>
    </row>
    <row r="752" spans="1:13">
      <c r="A752" s="5" t="s">
        <v>1340</v>
      </c>
      <c r="B752" s="5" t="s">
        <v>14</v>
      </c>
      <c r="C752" s="5" t="s">
        <v>483</v>
      </c>
      <c r="D752" s="6">
        <v>45340.118483796286</v>
      </c>
      <c r="E752" s="5">
        <v>4</v>
      </c>
      <c r="F752" s="5">
        <v>122.36</v>
      </c>
      <c r="G752" s="5">
        <v>30.59</v>
      </c>
      <c r="H752" s="6" t="str">
        <f t="shared" si="22"/>
        <v>Feb</v>
      </c>
      <c r="I752" s="5" t="str">
        <f t="shared" si="23"/>
        <v>2024</v>
      </c>
      <c r="J752" s="12" t="str">
        <f>VLOOKUP(C752, Products!$A$1:$D$101, 2, FALSE)</f>
        <v>ActiveWear T-Shirt</v>
      </c>
      <c r="K752" s="5" t="str">
        <f>VLOOKUP(C752,Products!$A$1:$D$101,3,FALSE)</f>
        <v>Clothing</v>
      </c>
      <c r="L752" s="5" t="str">
        <f>VLOOKUP(B752,Customers!$A$1:$D$201,2,FALSE)</f>
        <v>Michael Rivera</v>
      </c>
      <c r="M752" s="5" t="str">
        <f>VLOOKUP(B752,Customers!$A$1:$D$201,3,FALSE)</f>
        <v>South America</v>
      </c>
    </row>
    <row r="753" spans="1:13">
      <c r="A753" s="5" t="s">
        <v>1341</v>
      </c>
      <c r="B753" s="5" t="s">
        <v>208</v>
      </c>
      <c r="C753" s="5" t="s">
        <v>483</v>
      </c>
      <c r="D753" s="6">
        <v>45440.059444444443</v>
      </c>
      <c r="E753" s="5">
        <v>1</v>
      </c>
      <c r="F753" s="5">
        <v>30.59</v>
      </c>
      <c r="G753" s="5">
        <v>30.59</v>
      </c>
      <c r="H753" s="6" t="str">
        <f t="shared" si="22"/>
        <v>May</v>
      </c>
      <c r="I753" s="5" t="str">
        <f t="shared" si="23"/>
        <v>2024</v>
      </c>
      <c r="J753" s="12" t="str">
        <f>VLOOKUP(C753, Products!$A$1:$D$101, 2, FALSE)</f>
        <v>ActiveWear T-Shirt</v>
      </c>
      <c r="K753" s="5" t="str">
        <f>VLOOKUP(C753,Products!$A$1:$D$101,3,FALSE)</f>
        <v>Clothing</v>
      </c>
      <c r="L753" s="5" t="str">
        <f>VLOOKUP(B753,Customers!$A$1:$D$201,2,FALSE)</f>
        <v>Rodney Eaton</v>
      </c>
      <c r="M753" s="5" t="str">
        <f>VLOOKUP(B753,Customers!$A$1:$D$201,3,FALSE)</f>
        <v>South America</v>
      </c>
    </row>
    <row r="754" spans="1:13">
      <c r="A754" s="5" t="s">
        <v>1342</v>
      </c>
      <c r="B754" s="5" t="s">
        <v>254</v>
      </c>
      <c r="C754" s="5" t="s">
        <v>480</v>
      </c>
      <c r="D754" s="6">
        <v>45317.221990740742</v>
      </c>
      <c r="E754" s="5">
        <v>2</v>
      </c>
      <c r="F754" s="5">
        <v>128.5</v>
      </c>
      <c r="G754" s="5">
        <v>64.25</v>
      </c>
      <c r="H754" s="6" t="str">
        <f t="shared" si="22"/>
        <v>Jan</v>
      </c>
      <c r="I754" s="5" t="str">
        <f t="shared" si="23"/>
        <v>2024</v>
      </c>
      <c r="J754" s="12" t="str">
        <f>VLOOKUP(C754, Products!$A$1:$D$101, 2, FALSE)</f>
        <v>TechPro T-Shirt</v>
      </c>
      <c r="K754" s="5" t="str">
        <f>VLOOKUP(C754,Products!$A$1:$D$101,3,FALSE)</f>
        <v>Clothing</v>
      </c>
      <c r="L754" s="5" t="str">
        <f>VLOOKUP(B754,Customers!$A$1:$D$201,2,FALSE)</f>
        <v>Corey Ruiz</v>
      </c>
      <c r="M754" s="5" t="str">
        <f>VLOOKUP(B754,Customers!$A$1:$D$201,3,FALSE)</f>
        <v>North America</v>
      </c>
    </row>
    <row r="755" spans="1:13">
      <c r="A755" s="5" t="s">
        <v>1343</v>
      </c>
      <c r="B755" s="5" t="s">
        <v>400</v>
      </c>
      <c r="C755" s="5" t="s">
        <v>480</v>
      </c>
      <c r="D755" s="6">
        <v>45387.205833333333</v>
      </c>
      <c r="E755" s="5">
        <v>2</v>
      </c>
      <c r="F755" s="5">
        <v>128.5</v>
      </c>
      <c r="G755" s="5">
        <v>64.25</v>
      </c>
      <c r="H755" s="6" t="str">
        <f t="shared" si="22"/>
        <v>Apr</v>
      </c>
      <c r="I755" s="5" t="str">
        <f t="shared" si="23"/>
        <v>2024</v>
      </c>
      <c r="J755" s="12" t="str">
        <f>VLOOKUP(C755, Products!$A$1:$D$101, 2, FALSE)</f>
        <v>TechPro T-Shirt</v>
      </c>
      <c r="K755" s="5" t="str">
        <f>VLOOKUP(C755,Products!$A$1:$D$101,3,FALSE)</f>
        <v>Clothing</v>
      </c>
      <c r="L755" s="5" t="str">
        <f>VLOOKUP(B755,Customers!$A$1:$D$201,2,FALSE)</f>
        <v>Jeremy Mclaughlin</v>
      </c>
      <c r="M755" s="5" t="str">
        <f>VLOOKUP(B755,Customers!$A$1:$D$201,3,FALSE)</f>
        <v>South America</v>
      </c>
    </row>
    <row r="756" spans="1:13">
      <c r="A756" s="5" t="s">
        <v>1344</v>
      </c>
      <c r="B756" s="5" t="s">
        <v>124</v>
      </c>
      <c r="C756" s="5" t="s">
        <v>480</v>
      </c>
      <c r="D756" s="6">
        <v>45356.207048611112</v>
      </c>
      <c r="E756" s="5">
        <v>3</v>
      </c>
      <c r="F756" s="5">
        <v>192.75</v>
      </c>
      <c r="G756" s="5">
        <v>64.25</v>
      </c>
      <c r="H756" s="6" t="str">
        <f t="shared" si="22"/>
        <v>Mar</v>
      </c>
      <c r="I756" s="5" t="str">
        <f t="shared" si="23"/>
        <v>2024</v>
      </c>
      <c r="J756" s="12" t="str">
        <f>VLOOKUP(C756, Products!$A$1:$D$101, 2, FALSE)</f>
        <v>TechPro T-Shirt</v>
      </c>
      <c r="K756" s="5" t="str">
        <f>VLOOKUP(C756,Products!$A$1:$D$101,3,FALSE)</f>
        <v>Clothing</v>
      </c>
      <c r="L756" s="5" t="str">
        <f>VLOOKUP(B756,Customers!$A$1:$D$201,2,FALSE)</f>
        <v>Elizabeth Nguyen</v>
      </c>
      <c r="M756" s="5" t="str">
        <f>VLOOKUP(B756,Customers!$A$1:$D$201,3,FALSE)</f>
        <v>Europe</v>
      </c>
    </row>
    <row r="757" spans="1:13">
      <c r="A757" s="5" t="s">
        <v>1345</v>
      </c>
      <c r="B757" s="5" t="s">
        <v>160</v>
      </c>
      <c r="C757" s="5" t="s">
        <v>480</v>
      </c>
      <c r="D757" s="6">
        <v>45513.725381944438</v>
      </c>
      <c r="E757" s="5">
        <v>3</v>
      </c>
      <c r="F757" s="5">
        <v>192.75</v>
      </c>
      <c r="G757" s="5">
        <v>64.25</v>
      </c>
      <c r="H757" s="6" t="str">
        <f t="shared" si="22"/>
        <v>Aug</v>
      </c>
      <c r="I757" s="5" t="str">
        <f t="shared" si="23"/>
        <v>2024</v>
      </c>
      <c r="J757" s="12" t="str">
        <f>VLOOKUP(C757, Products!$A$1:$D$101, 2, FALSE)</f>
        <v>TechPro T-Shirt</v>
      </c>
      <c r="K757" s="5" t="str">
        <f>VLOOKUP(C757,Products!$A$1:$D$101,3,FALSE)</f>
        <v>Clothing</v>
      </c>
      <c r="L757" s="5" t="str">
        <f>VLOOKUP(B757,Customers!$A$1:$D$201,2,FALSE)</f>
        <v>Misty Higgins</v>
      </c>
      <c r="M757" s="5" t="str">
        <f>VLOOKUP(B757,Customers!$A$1:$D$201,3,FALSE)</f>
        <v>Europe</v>
      </c>
    </row>
    <row r="758" spans="1:13">
      <c r="A758" s="5" t="s">
        <v>1346</v>
      </c>
      <c r="B758" s="5" t="s">
        <v>72</v>
      </c>
      <c r="C758" s="5" t="s">
        <v>480</v>
      </c>
      <c r="D758" s="6">
        <v>45357.080416666657</v>
      </c>
      <c r="E758" s="5">
        <v>4</v>
      </c>
      <c r="F758" s="5">
        <v>257</v>
      </c>
      <c r="G758" s="5">
        <v>64.25</v>
      </c>
      <c r="H758" s="6" t="str">
        <f t="shared" si="22"/>
        <v>Mar</v>
      </c>
      <c r="I758" s="5" t="str">
        <f t="shared" si="23"/>
        <v>2024</v>
      </c>
      <c r="J758" s="12" t="str">
        <f>VLOOKUP(C758, Products!$A$1:$D$101, 2, FALSE)</f>
        <v>TechPro T-Shirt</v>
      </c>
      <c r="K758" s="5" t="str">
        <f>VLOOKUP(C758,Products!$A$1:$D$101,3,FALSE)</f>
        <v>Clothing</v>
      </c>
      <c r="L758" s="5" t="str">
        <f>VLOOKUP(B758,Customers!$A$1:$D$201,2,FALSE)</f>
        <v>Tina Miller</v>
      </c>
      <c r="M758" s="5" t="str">
        <f>VLOOKUP(B758,Customers!$A$1:$D$201,3,FALSE)</f>
        <v>South America</v>
      </c>
    </row>
    <row r="759" spans="1:13">
      <c r="A759" s="5" t="s">
        <v>1347</v>
      </c>
      <c r="B759" s="5" t="s">
        <v>70</v>
      </c>
      <c r="C759" s="5" t="s">
        <v>480</v>
      </c>
      <c r="D759" s="6">
        <v>45393.412187499998</v>
      </c>
      <c r="E759" s="5">
        <v>3</v>
      </c>
      <c r="F759" s="5">
        <v>192.75</v>
      </c>
      <c r="G759" s="5">
        <v>64.25</v>
      </c>
      <c r="H759" s="6" t="str">
        <f t="shared" si="22"/>
        <v>Apr</v>
      </c>
      <c r="I759" s="5" t="str">
        <f t="shared" si="23"/>
        <v>2024</v>
      </c>
      <c r="J759" s="12" t="str">
        <f>VLOOKUP(C759, Products!$A$1:$D$101, 2, FALSE)</f>
        <v>TechPro T-Shirt</v>
      </c>
      <c r="K759" s="5" t="str">
        <f>VLOOKUP(C759,Products!$A$1:$D$101,3,FALSE)</f>
        <v>Clothing</v>
      </c>
      <c r="L759" s="5" t="str">
        <f>VLOOKUP(B759,Customers!$A$1:$D$201,2,FALSE)</f>
        <v>Mark Brock</v>
      </c>
      <c r="M759" s="5" t="str">
        <f>VLOOKUP(B759,Customers!$A$1:$D$201,3,FALSE)</f>
        <v>North America</v>
      </c>
    </row>
    <row r="760" spans="1:13">
      <c r="A760" s="5" t="s">
        <v>1348</v>
      </c>
      <c r="B760" s="5" t="s">
        <v>74</v>
      </c>
      <c r="C760" s="5" t="s">
        <v>480</v>
      </c>
      <c r="D760" s="6">
        <v>45485.347708333327</v>
      </c>
      <c r="E760" s="5">
        <v>3</v>
      </c>
      <c r="F760" s="5">
        <v>192.75</v>
      </c>
      <c r="G760" s="5">
        <v>64.25</v>
      </c>
      <c r="H760" s="6" t="str">
        <f t="shared" si="22"/>
        <v>Jul</v>
      </c>
      <c r="I760" s="5" t="str">
        <f t="shared" si="23"/>
        <v>2024</v>
      </c>
      <c r="J760" s="12" t="str">
        <f>VLOOKUP(C760, Products!$A$1:$D$101, 2, FALSE)</f>
        <v>TechPro T-Shirt</v>
      </c>
      <c r="K760" s="5" t="str">
        <f>VLOOKUP(C760,Products!$A$1:$D$101,3,FALSE)</f>
        <v>Clothing</v>
      </c>
      <c r="L760" s="5" t="str">
        <f>VLOOKUP(B760,Customers!$A$1:$D$201,2,FALSE)</f>
        <v>Dustin Campbell</v>
      </c>
      <c r="M760" s="5" t="str">
        <f>VLOOKUP(B760,Customers!$A$1:$D$201,3,FALSE)</f>
        <v>South America</v>
      </c>
    </row>
    <row r="761" spans="1:13">
      <c r="A761" s="5" t="s">
        <v>1349</v>
      </c>
      <c r="B761" s="5" t="s">
        <v>78</v>
      </c>
      <c r="C761" s="5" t="s">
        <v>480</v>
      </c>
      <c r="D761" s="6">
        <v>45557.000104166669</v>
      </c>
      <c r="E761" s="5">
        <v>2</v>
      </c>
      <c r="F761" s="5">
        <v>128.5</v>
      </c>
      <c r="G761" s="5">
        <v>64.25</v>
      </c>
      <c r="H761" s="6" t="str">
        <f t="shared" si="22"/>
        <v>Sep</v>
      </c>
      <c r="I761" s="5" t="str">
        <f t="shared" si="23"/>
        <v>2024</v>
      </c>
      <c r="J761" s="12" t="str">
        <f>VLOOKUP(C761, Products!$A$1:$D$101, 2, FALSE)</f>
        <v>TechPro T-Shirt</v>
      </c>
      <c r="K761" s="5" t="str">
        <f>VLOOKUP(C761,Products!$A$1:$D$101,3,FALSE)</f>
        <v>Clothing</v>
      </c>
      <c r="L761" s="5" t="str">
        <f>VLOOKUP(B761,Customers!$A$1:$D$201,2,FALSE)</f>
        <v>Dalton Perez</v>
      </c>
      <c r="M761" s="5" t="str">
        <f>VLOOKUP(B761,Customers!$A$1:$D$201,3,FALSE)</f>
        <v>North America</v>
      </c>
    </row>
    <row r="762" spans="1:13">
      <c r="A762" s="5" t="s">
        <v>1350</v>
      </c>
      <c r="B762" s="5" t="s">
        <v>296</v>
      </c>
      <c r="C762" s="5" t="s">
        <v>446</v>
      </c>
      <c r="D762" s="6">
        <v>45631.326215277782</v>
      </c>
      <c r="E762" s="5">
        <v>4</v>
      </c>
      <c r="F762" s="5">
        <v>105.04</v>
      </c>
      <c r="G762" s="5">
        <v>26.26</v>
      </c>
      <c r="H762" s="6" t="str">
        <f t="shared" si="22"/>
        <v>Dec</v>
      </c>
      <c r="I762" s="5" t="str">
        <f t="shared" si="23"/>
        <v>2024</v>
      </c>
      <c r="J762" s="12" t="str">
        <f>VLOOKUP(C762, Products!$A$1:$D$101, 2, FALSE)</f>
        <v>ActiveWear Jacket</v>
      </c>
      <c r="K762" s="5" t="str">
        <f>VLOOKUP(C762,Products!$A$1:$D$101,3,FALSE)</f>
        <v>Clothing</v>
      </c>
      <c r="L762" s="5" t="str">
        <f>VLOOKUP(B762,Customers!$A$1:$D$201,2,FALSE)</f>
        <v>Brian Parker</v>
      </c>
      <c r="M762" s="5" t="str">
        <f>VLOOKUP(B762,Customers!$A$1:$D$201,3,FALSE)</f>
        <v>Asia</v>
      </c>
    </row>
    <row r="763" spans="1:13">
      <c r="A763" s="5" t="s">
        <v>1351</v>
      </c>
      <c r="B763" s="5" t="s">
        <v>78</v>
      </c>
      <c r="C763" s="5" t="s">
        <v>446</v>
      </c>
      <c r="D763" s="6">
        <v>45462.120451388888</v>
      </c>
      <c r="E763" s="5">
        <v>3</v>
      </c>
      <c r="F763" s="5">
        <v>78.78</v>
      </c>
      <c r="G763" s="5">
        <v>26.26</v>
      </c>
      <c r="H763" s="6" t="str">
        <f t="shared" si="22"/>
        <v>Jun</v>
      </c>
      <c r="I763" s="5" t="str">
        <f t="shared" si="23"/>
        <v>2024</v>
      </c>
      <c r="J763" s="12" t="str">
        <f>VLOOKUP(C763, Products!$A$1:$D$101, 2, FALSE)</f>
        <v>ActiveWear Jacket</v>
      </c>
      <c r="K763" s="5" t="str">
        <f>VLOOKUP(C763,Products!$A$1:$D$101,3,FALSE)</f>
        <v>Clothing</v>
      </c>
      <c r="L763" s="5" t="str">
        <f>VLOOKUP(B763,Customers!$A$1:$D$201,2,FALSE)</f>
        <v>Dalton Perez</v>
      </c>
      <c r="M763" s="5" t="str">
        <f>VLOOKUP(B763,Customers!$A$1:$D$201,3,FALSE)</f>
        <v>North America</v>
      </c>
    </row>
    <row r="764" spans="1:13">
      <c r="A764" s="5" t="s">
        <v>1352</v>
      </c>
      <c r="B764" s="5" t="s">
        <v>198</v>
      </c>
      <c r="C764" s="5" t="s">
        <v>446</v>
      </c>
      <c r="D764" s="6">
        <v>45410.448692129627</v>
      </c>
      <c r="E764" s="5">
        <v>3</v>
      </c>
      <c r="F764" s="5">
        <v>78.78</v>
      </c>
      <c r="G764" s="5">
        <v>26.26</v>
      </c>
      <c r="H764" s="6" t="str">
        <f t="shared" si="22"/>
        <v>Apr</v>
      </c>
      <c r="I764" s="5" t="str">
        <f t="shared" si="23"/>
        <v>2024</v>
      </c>
      <c r="J764" s="12" t="str">
        <f>VLOOKUP(C764, Products!$A$1:$D$101, 2, FALSE)</f>
        <v>ActiveWear Jacket</v>
      </c>
      <c r="K764" s="5" t="str">
        <f>VLOOKUP(C764,Products!$A$1:$D$101,3,FALSE)</f>
        <v>Clothing</v>
      </c>
      <c r="L764" s="5" t="str">
        <f>VLOOKUP(B764,Customers!$A$1:$D$201,2,FALSE)</f>
        <v>Emily Trevino</v>
      </c>
      <c r="M764" s="5" t="str">
        <f>VLOOKUP(B764,Customers!$A$1:$D$201,3,FALSE)</f>
        <v>North America</v>
      </c>
    </row>
    <row r="765" spans="1:13">
      <c r="A765" s="5" t="s">
        <v>1353</v>
      </c>
      <c r="B765" s="5" t="s">
        <v>30</v>
      </c>
      <c r="C765" s="5" t="s">
        <v>446</v>
      </c>
      <c r="D765" s="6">
        <v>45424.495752314811</v>
      </c>
      <c r="E765" s="5">
        <v>4</v>
      </c>
      <c r="F765" s="5">
        <v>105.04</v>
      </c>
      <c r="G765" s="5">
        <v>26.26</v>
      </c>
      <c r="H765" s="6" t="str">
        <f t="shared" si="22"/>
        <v>May</v>
      </c>
      <c r="I765" s="5" t="str">
        <f t="shared" si="23"/>
        <v>2024</v>
      </c>
      <c r="J765" s="12" t="str">
        <f>VLOOKUP(C765, Products!$A$1:$D$101, 2, FALSE)</f>
        <v>ActiveWear Jacket</v>
      </c>
      <c r="K765" s="5" t="str">
        <f>VLOOKUP(C765,Products!$A$1:$D$101,3,FALSE)</f>
        <v>Clothing</v>
      </c>
      <c r="L765" s="5" t="str">
        <f>VLOOKUP(B765,Customers!$A$1:$D$201,2,FALSE)</f>
        <v>Aaron Cox</v>
      </c>
      <c r="M765" s="5" t="str">
        <f>VLOOKUP(B765,Customers!$A$1:$D$201,3,FALSE)</f>
        <v>Europe</v>
      </c>
    </row>
    <row r="766" spans="1:13">
      <c r="A766" s="5" t="s">
        <v>1354</v>
      </c>
      <c r="B766" s="5" t="s">
        <v>11</v>
      </c>
      <c r="C766" s="5" t="s">
        <v>424</v>
      </c>
      <c r="D766" s="6">
        <v>45454.999398148153</v>
      </c>
      <c r="E766" s="5">
        <v>4</v>
      </c>
      <c r="F766" s="5">
        <v>382.76</v>
      </c>
      <c r="G766" s="5">
        <v>95.69</v>
      </c>
      <c r="H766" s="6" t="str">
        <f t="shared" si="22"/>
        <v>Jun</v>
      </c>
      <c r="I766" s="5" t="str">
        <f t="shared" si="23"/>
        <v>2024</v>
      </c>
      <c r="J766" s="12" t="str">
        <f>VLOOKUP(C766, Products!$A$1:$D$101, 2, FALSE)</f>
        <v>BookWorld Rug</v>
      </c>
      <c r="K766" s="5" t="str">
        <f>VLOOKUP(C766,Products!$A$1:$D$101,3,FALSE)</f>
        <v>Home Decor</v>
      </c>
      <c r="L766" s="5" t="str">
        <f>VLOOKUP(B766,Customers!$A$1:$D$201,2,FALSE)</f>
        <v>Elizabeth Lutz</v>
      </c>
      <c r="M766" s="5" t="str">
        <f>VLOOKUP(B766,Customers!$A$1:$D$201,3,FALSE)</f>
        <v>Asia</v>
      </c>
    </row>
    <row r="767" spans="1:13">
      <c r="A767" s="5" t="s">
        <v>1355</v>
      </c>
      <c r="B767" s="5" t="s">
        <v>338</v>
      </c>
      <c r="C767" s="5" t="s">
        <v>424</v>
      </c>
      <c r="D767" s="6">
        <v>45344.584293981483</v>
      </c>
      <c r="E767" s="5">
        <v>1</v>
      </c>
      <c r="F767" s="5">
        <v>95.69</v>
      </c>
      <c r="G767" s="5">
        <v>95.69</v>
      </c>
      <c r="H767" s="6" t="str">
        <f t="shared" si="22"/>
        <v>Feb</v>
      </c>
      <c r="I767" s="5" t="str">
        <f t="shared" si="23"/>
        <v>2024</v>
      </c>
      <c r="J767" s="12" t="str">
        <f>VLOOKUP(C767, Products!$A$1:$D$101, 2, FALSE)</f>
        <v>BookWorld Rug</v>
      </c>
      <c r="K767" s="5" t="str">
        <f>VLOOKUP(C767,Products!$A$1:$D$101,3,FALSE)</f>
        <v>Home Decor</v>
      </c>
      <c r="L767" s="5" t="str">
        <f>VLOOKUP(B767,Customers!$A$1:$D$201,2,FALSE)</f>
        <v>Morgan Perez</v>
      </c>
      <c r="M767" s="5" t="str">
        <f>VLOOKUP(B767,Customers!$A$1:$D$201,3,FALSE)</f>
        <v>Europe</v>
      </c>
    </row>
    <row r="768" spans="1:13">
      <c r="A768" s="5" t="s">
        <v>1356</v>
      </c>
      <c r="B768" s="5" t="s">
        <v>70</v>
      </c>
      <c r="C768" s="5" t="s">
        <v>424</v>
      </c>
      <c r="D768" s="6">
        <v>45485.565324074072</v>
      </c>
      <c r="E768" s="5">
        <v>3</v>
      </c>
      <c r="F768" s="5">
        <v>287.07</v>
      </c>
      <c r="G768" s="5">
        <v>95.69</v>
      </c>
      <c r="H768" s="6" t="str">
        <f t="shared" si="22"/>
        <v>Jul</v>
      </c>
      <c r="I768" s="5" t="str">
        <f t="shared" si="23"/>
        <v>2024</v>
      </c>
      <c r="J768" s="12" t="str">
        <f>VLOOKUP(C768, Products!$A$1:$D$101, 2, FALSE)</f>
        <v>BookWorld Rug</v>
      </c>
      <c r="K768" s="5" t="str">
        <f>VLOOKUP(C768,Products!$A$1:$D$101,3,FALSE)</f>
        <v>Home Decor</v>
      </c>
      <c r="L768" s="5" t="str">
        <f>VLOOKUP(B768,Customers!$A$1:$D$201,2,FALSE)</f>
        <v>Mark Brock</v>
      </c>
      <c r="M768" s="5" t="str">
        <f>VLOOKUP(B768,Customers!$A$1:$D$201,3,FALSE)</f>
        <v>North America</v>
      </c>
    </row>
    <row r="769" spans="1:13">
      <c r="A769" s="5" t="s">
        <v>1357</v>
      </c>
      <c r="B769" s="5" t="s">
        <v>356</v>
      </c>
      <c r="C769" s="5" t="s">
        <v>424</v>
      </c>
      <c r="D769" s="6">
        <v>45293.626840277779</v>
      </c>
      <c r="E769" s="5">
        <v>3</v>
      </c>
      <c r="F769" s="5">
        <v>287.07</v>
      </c>
      <c r="G769" s="5">
        <v>95.69</v>
      </c>
      <c r="H769" s="6" t="str">
        <f t="shared" si="22"/>
        <v>Jan</v>
      </c>
      <c r="I769" s="5" t="str">
        <f t="shared" si="23"/>
        <v>2024</v>
      </c>
      <c r="J769" s="12" t="str">
        <f>VLOOKUP(C769, Products!$A$1:$D$101, 2, FALSE)</f>
        <v>BookWorld Rug</v>
      </c>
      <c r="K769" s="5" t="str">
        <f>VLOOKUP(C769,Products!$A$1:$D$101,3,FALSE)</f>
        <v>Home Decor</v>
      </c>
      <c r="L769" s="5" t="str">
        <f>VLOOKUP(B769,Customers!$A$1:$D$201,2,FALSE)</f>
        <v>Francisco Young</v>
      </c>
      <c r="M769" s="5" t="str">
        <f>VLOOKUP(B769,Customers!$A$1:$D$201,3,FALSE)</f>
        <v>Asia</v>
      </c>
    </row>
    <row r="770" spans="1:13">
      <c r="A770" s="5" t="s">
        <v>1358</v>
      </c>
      <c r="B770" s="5" t="s">
        <v>284</v>
      </c>
      <c r="C770" s="5" t="s">
        <v>424</v>
      </c>
      <c r="D770" s="6">
        <v>45649.965162037042</v>
      </c>
      <c r="E770" s="5">
        <v>1</v>
      </c>
      <c r="F770" s="5">
        <v>95.69</v>
      </c>
      <c r="G770" s="5">
        <v>95.69</v>
      </c>
      <c r="H770" s="6" t="str">
        <f t="shared" ref="H770:H833" si="24">TEXT(D770,"mmm")</f>
        <v>Dec</v>
      </c>
      <c r="I770" s="5" t="str">
        <f t="shared" ref="I770:I833" si="25">TEXT(D770, "yyyy")</f>
        <v>2024</v>
      </c>
      <c r="J770" s="12" t="str">
        <f>VLOOKUP(C770, Products!$A$1:$D$101, 2, FALSE)</f>
        <v>BookWorld Rug</v>
      </c>
      <c r="K770" s="5" t="str">
        <f>VLOOKUP(C770,Products!$A$1:$D$101,3,FALSE)</f>
        <v>Home Decor</v>
      </c>
      <c r="L770" s="5" t="str">
        <f>VLOOKUP(B770,Customers!$A$1:$D$201,2,FALSE)</f>
        <v>Robert Gardner</v>
      </c>
      <c r="M770" s="5" t="str">
        <f>VLOOKUP(B770,Customers!$A$1:$D$201,3,FALSE)</f>
        <v>South America</v>
      </c>
    </row>
    <row r="771" spans="1:13">
      <c r="A771" s="5" t="s">
        <v>1359</v>
      </c>
      <c r="B771" s="5" t="s">
        <v>24</v>
      </c>
      <c r="C771" s="5" t="s">
        <v>424</v>
      </c>
      <c r="D771" s="6">
        <v>45526.142731481479</v>
      </c>
      <c r="E771" s="5">
        <v>2</v>
      </c>
      <c r="F771" s="5">
        <v>191.38</v>
      </c>
      <c r="G771" s="5">
        <v>95.69</v>
      </c>
      <c r="H771" s="6" t="str">
        <f t="shared" si="24"/>
        <v>Aug</v>
      </c>
      <c r="I771" s="5" t="str">
        <f t="shared" si="25"/>
        <v>2024</v>
      </c>
      <c r="J771" s="12" t="str">
        <f>VLOOKUP(C771, Products!$A$1:$D$101, 2, FALSE)</f>
        <v>BookWorld Rug</v>
      </c>
      <c r="K771" s="5" t="str">
        <f>VLOOKUP(C771,Products!$A$1:$D$101,3,FALSE)</f>
        <v>Home Decor</v>
      </c>
      <c r="L771" s="5" t="str">
        <f>VLOOKUP(B771,Customers!$A$1:$D$201,2,FALSE)</f>
        <v>David Li</v>
      </c>
      <c r="M771" s="5" t="str">
        <f>VLOOKUP(B771,Customers!$A$1:$D$201,3,FALSE)</f>
        <v>North America</v>
      </c>
    </row>
    <row r="772" spans="1:13">
      <c r="A772" s="5" t="s">
        <v>1360</v>
      </c>
      <c r="B772" s="5" t="s">
        <v>192</v>
      </c>
      <c r="C772" s="5" t="s">
        <v>424</v>
      </c>
      <c r="D772" s="6">
        <v>45497.966157407413</v>
      </c>
      <c r="E772" s="5">
        <v>4</v>
      </c>
      <c r="F772" s="5">
        <v>382.76</v>
      </c>
      <c r="G772" s="5">
        <v>95.69</v>
      </c>
      <c r="H772" s="6" t="str">
        <f t="shared" si="24"/>
        <v>Jul</v>
      </c>
      <c r="I772" s="5" t="str">
        <f t="shared" si="25"/>
        <v>2024</v>
      </c>
      <c r="J772" s="12" t="str">
        <f>VLOOKUP(C772, Products!$A$1:$D$101, 2, FALSE)</f>
        <v>BookWorld Rug</v>
      </c>
      <c r="K772" s="5" t="str">
        <f>VLOOKUP(C772,Products!$A$1:$D$101,3,FALSE)</f>
        <v>Home Decor</v>
      </c>
      <c r="L772" s="5" t="str">
        <f>VLOOKUP(B772,Customers!$A$1:$D$201,2,FALSE)</f>
        <v>Lisa Kirk</v>
      </c>
      <c r="M772" s="5" t="str">
        <f>VLOOKUP(B772,Customers!$A$1:$D$201,3,FALSE)</f>
        <v>South America</v>
      </c>
    </row>
    <row r="773" spans="1:13">
      <c r="A773" s="5" t="s">
        <v>1361</v>
      </c>
      <c r="B773" s="5" t="s">
        <v>220</v>
      </c>
      <c r="C773" s="5" t="s">
        <v>473</v>
      </c>
      <c r="D773" s="6">
        <v>45538.826458333337</v>
      </c>
      <c r="E773" s="5">
        <v>4</v>
      </c>
      <c r="F773" s="5">
        <v>1734.56</v>
      </c>
      <c r="G773" s="5">
        <v>433.64</v>
      </c>
      <c r="H773" s="6" t="str">
        <f t="shared" si="24"/>
        <v>Sep</v>
      </c>
      <c r="I773" s="5" t="str">
        <f t="shared" si="25"/>
        <v>2024</v>
      </c>
      <c r="J773" s="12" t="str">
        <f>VLOOKUP(C773, Products!$A$1:$D$101, 2, FALSE)</f>
        <v>TechPro Headphones</v>
      </c>
      <c r="K773" s="5" t="str">
        <f>VLOOKUP(C773,Products!$A$1:$D$101,3,FALSE)</f>
        <v>Electronics</v>
      </c>
      <c r="L773" s="5" t="str">
        <f>VLOOKUP(B773,Customers!$A$1:$D$201,2,FALSE)</f>
        <v>Ryan Hampton</v>
      </c>
      <c r="M773" s="5" t="str">
        <f>VLOOKUP(B773,Customers!$A$1:$D$201,3,FALSE)</f>
        <v>Europe</v>
      </c>
    </row>
    <row r="774" spans="1:13">
      <c r="A774" s="5" t="s">
        <v>1362</v>
      </c>
      <c r="B774" s="5" t="s">
        <v>340</v>
      </c>
      <c r="C774" s="5" t="s">
        <v>473</v>
      </c>
      <c r="D774" s="6">
        <v>45337.296655092592</v>
      </c>
      <c r="E774" s="5">
        <v>3</v>
      </c>
      <c r="F774" s="5">
        <v>1300.92</v>
      </c>
      <c r="G774" s="5">
        <v>433.64</v>
      </c>
      <c r="H774" s="6" t="str">
        <f t="shared" si="24"/>
        <v>Feb</v>
      </c>
      <c r="I774" s="5" t="str">
        <f t="shared" si="25"/>
        <v>2024</v>
      </c>
      <c r="J774" s="12" t="str">
        <f>VLOOKUP(C774, Products!$A$1:$D$101, 2, FALSE)</f>
        <v>TechPro Headphones</v>
      </c>
      <c r="K774" s="5" t="str">
        <f>VLOOKUP(C774,Products!$A$1:$D$101,3,FALSE)</f>
        <v>Electronics</v>
      </c>
      <c r="L774" s="5" t="str">
        <f>VLOOKUP(B774,Customers!$A$1:$D$201,2,FALSE)</f>
        <v>Juan Mcdaniel</v>
      </c>
      <c r="M774" s="5" t="str">
        <f>VLOOKUP(B774,Customers!$A$1:$D$201,3,FALSE)</f>
        <v>South America</v>
      </c>
    </row>
    <row r="775" spans="1:13">
      <c r="A775" s="5" t="s">
        <v>1363</v>
      </c>
      <c r="B775" s="5" t="s">
        <v>302</v>
      </c>
      <c r="C775" s="5" t="s">
        <v>473</v>
      </c>
      <c r="D775" s="6">
        <v>45436.954641203702</v>
      </c>
      <c r="E775" s="5">
        <v>1</v>
      </c>
      <c r="F775" s="5">
        <v>433.64</v>
      </c>
      <c r="G775" s="5">
        <v>433.64</v>
      </c>
      <c r="H775" s="6" t="str">
        <f t="shared" si="24"/>
        <v>May</v>
      </c>
      <c r="I775" s="5" t="str">
        <f t="shared" si="25"/>
        <v>2024</v>
      </c>
      <c r="J775" s="12" t="str">
        <f>VLOOKUP(C775, Products!$A$1:$D$101, 2, FALSE)</f>
        <v>TechPro Headphones</v>
      </c>
      <c r="K775" s="5" t="str">
        <f>VLOOKUP(C775,Products!$A$1:$D$101,3,FALSE)</f>
        <v>Electronics</v>
      </c>
      <c r="L775" s="5" t="str">
        <f>VLOOKUP(B775,Customers!$A$1:$D$201,2,FALSE)</f>
        <v>Brittany Harvey</v>
      </c>
      <c r="M775" s="5" t="str">
        <f>VLOOKUP(B775,Customers!$A$1:$D$201,3,FALSE)</f>
        <v>Asia</v>
      </c>
    </row>
    <row r="776" spans="1:13">
      <c r="A776" s="5" t="s">
        <v>1364</v>
      </c>
      <c r="B776" s="5" t="s">
        <v>110</v>
      </c>
      <c r="C776" s="5" t="s">
        <v>473</v>
      </c>
      <c r="D776" s="6">
        <v>45407.159351851849</v>
      </c>
      <c r="E776" s="5">
        <v>3</v>
      </c>
      <c r="F776" s="5">
        <v>1300.92</v>
      </c>
      <c r="G776" s="5">
        <v>433.64</v>
      </c>
      <c r="H776" s="6" t="str">
        <f t="shared" si="24"/>
        <v>Apr</v>
      </c>
      <c r="I776" s="5" t="str">
        <f t="shared" si="25"/>
        <v>2024</v>
      </c>
      <c r="J776" s="12" t="str">
        <f>VLOOKUP(C776, Products!$A$1:$D$101, 2, FALSE)</f>
        <v>TechPro Headphones</v>
      </c>
      <c r="K776" s="5" t="str">
        <f>VLOOKUP(C776,Products!$A$1:$D$101,3,FALSE)</f>
        <v>Electronics</v>
      </c>
      <c r="L776" s="5" t="str">
        <f>VLOOKUP(B776,Customers!$A$1:$D$201,2,FALSE)</f>
        <v>Ryan Davis</v>
      </c>
      <c r="M776" s="5" t="str">
        <f>VLOOKUP(B776,Customers!$A$1:$D$201,3,FALSE)</f>
        <v>North America</v>
      </c>
    </row>
    <row r="777" spans="1:13">
      <c r="A777" s="5" t="s">
        <v>1365</v>
      </c>
      <c r="B777" s="5" t="s">
        <v>148</v>
      </c>
      <c r="C777" s="5" t="s">
        <v>473</v>
      </c>
      <c r="D777" s="6">
        <v>45635.624120370368</v>
      </c>
      <c r="E777" s="5">
        <v>2</v>
      </c>
      <c r="F777" s="5">
        <v>867.28</v>
      </c>
      <c r="G777" s="5">
        <v>433.64</v>
      </c>
      <c r="H777" s="6" t="str">
        <f t="shared" si="24"/>
        <v>Dec</v>
      </c>
      <c r="I777" s="5" t="str">
        <f t="shared" si="25"/>
        <v>2024</v>
      </c>
      <c r="J777" s="12" t="str">
        <f>VLOOKUP(C777, Products!$A$1:$D$101, 2, FALSE)</f>
        <v>TechPro Headphones</v>
      </c>
      <c r="K777" s="5" t="str">
        <f>VLOOKUP(C777,Products!$A$1:$D$101,3,FALSE)</f>
        <v>Electronics</v>
      </c>
      <c r="L777" s="5" t="str">
        <f>VLOOKUP(B777,Customers!$A$1:$D$201,2,FALSE)</f>
        <v>Stacy Foster</v>
      </c>
      <c r="M777" s="5" t="str">
        <f>VLOOKUP(B777,Customers!$A$1:$D$201,3,FALSE)</f>
        <v>Europe</v>
      </c>
    </row>
    <row r="778" spans="1:13">
      <c r="A778" s="5" t="s">
        <v>1366</v>
      </c>
      <c r="B778" s="5" t="s">
        <v>8</v>
      </c>
      <c r="C778" s="5" t="s">
        <v>473</v>
      </c>
      <c r="D778" s="6">
        <v>45598.711296296293</v>
      </c>
      <c r="E778" s="5">
        <v>3</v>
      </c>
      <c r="F778" s="5">
        <v>1300.92</v>
      </c>
      <c r="G778" s="5">
        <v>433.64</v>
      </c>
      <c r="H778" s="6" t="str">
        <f t="shared" si="24"/>
        <v>Nov</v>
      </c>
      <c r="I778" s="5" t="str">
        <f t="shared" si="25"/>
        <v>2024</v>
      </c>
      <c r="J778" s="12" t="str">
        <f>VLOOKUP(C778, Products!$A$1:$D$101, 2, FALSE)</f>
        <v>TechPro Headphones</v>
      </c>
      <c r="K778" s="5" t="str">
        <f>VLOOKUP(C778,Products!$A$1:$D$101,3,FALSE)</f>
        <v>Electronics</v>
      </c>
      <c r="L778" s="5" t="str">
        <f>VLOOKUP(B778,Customers!$A$1:$D$201,2,FALSE)</f>
        <v>Lawrence Carroll</v>
      </c>
      <c r="M778" s="5" t="str">
        <f>VLOOKUP(B778,Customers!$A$1:$D$201,3,FALSE)</f>
        <v>South America</v>
      </c>
    </row>
    <row r="779" spans="1:13">
      <c r="A779" s="5" t="s">
        <v>1367</v>
      </c>
      <c r="B779" s="5" t="s">
        <v>64</v>
      </c>
      <c r="C779" s="5" t="s">
        <v>473</v>
      </c>
      <c r="D779" s="6">
        <v>45389.699131944442</v>
      </c>
      <c r="E779" s="5">
        <v>2</v>
      </c>
      <c r="F779" s="5">
        <v>867.28</v>
      </c>
      <c r="G779" s="5">
        <v>433.64</v>
      </c>
      <c r="H779" s="6" t="str">
        <f t="shared" si="24"/>
        <v>Apr</v>
      </c>
      <c r="I779" s="5" t="str">
        <f t="shared" si="25"/>
        <v>2024</v>
      </c>
      <c r="J779" s="12" t="str">
        <f>VLOOKUP(C779, Products!$A$1:$D$101, 2, FALSE)</f>
        <v>TechPro Headphones</v>
      </c>
      <c r="K779" s="5" t="str">
        <f>VLOOKUP(C779,Products!$A$1:$D$101,3,FALSE)</f>
        <v>Electronics</v>
      </c>
      <c r="L779" s="5" t="str">
        <f>VLOOKUP(B779,Customers!$A$1:$D$201,2,FALSE)</f>
        <v>Justin Heath</v>
      </c>
      <c r="M779" s="5" t="str">
        <f>VLOOKUP(B779,Customers!$A$1:$D$201,3,FALSE)</f>
        <v>Asia</v>
      </c>
    </row>
    <row r="780" spans="1:13">
      <c r="A780" s="5" t="s">
        <v>1368</v>
      </c>
      <c r="B780" s="5" t="s">
        <v>174</v>
      </c>
      <c r="C780" s="5" t="s">
        <v>473</v>
      </c>
      <c r="D780" s="6">
        <v>45498.639050925929</v>
      </c>
      <c r="E780" s="5">
        <v>2</v>
      </c>
      <c r="F780" s="5">
        <v>867.28</v>
      </c>
      <c r="G780" s="5">
        <v>433.64</v>
      </c>
      <c r="H780" s="6" t="str">
        <f t="shared" si="24"/>
        <v>Jul</v>
      </c>
      <c r="I780" s="5" t="str">
        <f t="shared" si="25"/>
        <v>2024</v>
      </c>
      <c r="J780" s="12" t="str">
        <f>VLOOKUP(C780, Products!$A$1:$D$101, 2, FALSE)</f>
        <v>TechPro Headphones</v>
      </c>
      <c r="K780" s="5" t="str">
        <f>VLOOKUP(C780,Products!$A$1:$D$101,3,FALSE)</f>
        <v>Electronics</v>
      </c>
      <c r="L780" s="5" t="str">
        <f>VLOOKUP(B780,Customers!$A$1:$D$201,2,FALSE)</f>
        <v>Aimee Taylor</v>
      </c>
      <c r="M780" s="5" t="str">
        <f>VLOOKUP(B780,Customers!$A$1:$D$201,3,FALSE)</f>
        <v>South America</v>
      </c>
    </row>
    <row r="781" spans="1:13">
      <c r="A781" s="5" t="s">
        <v>1369</v>
      </c>
      <c r="B781" s="5" t="s">
        <v>184</v>
      </c>
      <c r="C781" s="5" t="s">
        <v>473</v>
      </c>
      <c r="D781" s="6">
        <v>45395.836400462962</v>
      </c>
      <c r="E781" s="5">
        <v>4</v>
      </c>
      <c r="F781" s="5">
        <v>1734.56</v>
      </c>
      <c r="G781" s="5">
        <v>433.64</v>
      </c>
      <c r="H781" s="6" t="str">
        <f t="shared" si="24"/>
        <v>Apr</v>
      </c>
      <c r="I781" s="5" t="str">
        <f t="shared" si="25"/>
        <v>2024</v>
      </c>
      <c r="J781" s="12" t="str">
        <f>VLOOKUP(C781, Products!$A$1:$D$101, 2, FALSE)</f>
        <v>TechPro Headphones</v>
      </c>
      <c r="K781" s="5" t="str">
        <f>VLOOKUP(C781,Products!$A$1:$D$101,3,FALSE)</f>
        <v>Electronics</v>
      </c>
      <c r="L781" s="5" t="str">
        <f>VLOOKUP(B781,Customers!$A$1:$D$201,2,FALSE)</f>
        <v>Travis Campbell</v>
      </c>
      <c r="M781" s="5" t="str">
        <f>VLOOKUP(B781,Customers!$A$1:$D$201,3,FALSE)</f>
        <v>South America</v>
      </c>
    </row>
    <row r="782" spans="1:13">
      <c r="A782" s="5" t="s">
        <v>1370</v>
      </c>
      <c r="B782" s="5" t="s">
        <v>210</v>
      </c>
      <c r="C782" s="5" t="s">
        <v>473</v>
      </c>
      <c r="D782" s="6">
        <v>45539.867835648147</v>
      </c>
      <c r="E782" s="5">
        <v>4</v>
      </c>
      <c r="F782" s="5">
        <v>1734.56</v>
      </c>
      <c r="G782" s="5">
        <v>433.64</v>
      </c>
      <c r="H782" s="6" t="str">
        <f t="shared" si="24"/>
        <v>Sep</v>
      </c>
      <c r="I782" s="5" t="str">
        <f t="shared" si="25"/>
        <v>2024</v>
      </c>
      <c r="J782" s="12" t="str">
        <f>VLOOKUP(C782, Products!$A$1:$D$101, 2, FALSE)</f>
        <v>TechPro Headphones</v>
      </c>
      <c r="K782" s="5" t="str">
        <f>VLOOKUP(C782,Products!$A$1:$D$101,3,FALSE)</f>
        <v>Electronics</v>
      </c>
      <c r="L782" s="5" t="str">
        <f>VLOOKUP(B782,Customers!$A$1:$D$201,2,FALSE)</f>
        <v>Clinton Gomez</v>
      </c>
      <c r="M782" s="5" t="str">
        <f>VLOOKUP(B782,Customers!$A$1:$D$201,3,FALSE)</f>
        <v>Europe</v>
      </c>
    </row>
    <row r="783" spans="1:13">
      <c r="A783" s="5" t="s">
        <v>1371</v>
      </c>
      <c r="B783" s="5" t="s">
        <v>250</v>
      </c>
      <c r="C783" s="5" t="s">
        <v>473</v>
      </c>
      <c r="D783" s="6">
        <v>45383.31318287037</v>
      </c>
      <c r="E783" s="5">
        <v>2</v>
      </c>
      <c r="F783" s="5">
        <v>867.28</v>
      </c>
      <c r="G783" s="5">
        <v>433.64</v>
      </c>
      <c r="H783" s="6" t="str">
        <f t="shared" si="24"/>
        <v>Apr</v>
      </c>
      <c r="I783" s="5" t="str">
        <f t="shared" si="25"/>
        <v>2024</v>
      </c>
      <c r="J783" s="12" t="str">
        <f>VLOOKUP(C783, Products!$A$1:$D$101, 2, FALSE)</f>
        <v>TechPro Headphones</v>
      </c>
      <c r="K783" s="5" t="str">
        <f>VLOOKUP(C783,Products!$A$1:$D$101,3,FALSE)</f>
        <v>Electronics</v>
      </c>
      <c r="L783" s="5" t="str">
        <f>VLOOKUP(B783,Customers!$A$1:$D$201,2,FALSE)</f>
        <v>Francisco Diaz</v>
      </c>
      <c r="M783" s="5" t="str">
        <f>VLOOKUP(B783,Customers!$A$1:$D$201,3,FALSE)</f>
        <v>South America</v>
      </c>
    </row>
    <row r="784" spans="1:13">
      <c r="A784" s="5" t="s">
        <v>1372</v>
      </c>
      <c r="B784" s="5" t="s">
        <v>214</v>
      </c>
      <c r="C784" s="5" t="s">
        <v>473</v>
      </c>
      <c r="D784" s="6">
        <v>45536.903182870366</v>
      </c>
      <c r="E784" s="5">
        <v>3</v>
      </c>
      <c r="F784" s="5">
        <v>1300.92</v>
      </c>
      <c r="G784" s="5">
        <v>433.64</v>
      </c>
      <c r="H784" s="6" t="str">
        <f t="shared" si="24"/>
        <v>Sep</v>
      </c>
      <c r="I784" s="5" t="str">
        <f t="shared" si="25"/>
        <v>2024</v>
      </c>
      <c r="J784" s="12" t="str">
        <f>VLOOKUP(C784, Products!$A$1:$D$101, 2, FALSE)</f>
        <v>TechPro Headphones</v>
      </c>
      <c r="K784" s="5" t="str">
        <f>VLOOKUP(C784,Products!$A$1:$D$101,3,FALSE)</f>
        <v>Electronics</v>
      </c>
      <c r="L784" s="5" t="str">
        <f>VLOOKUP(B784,Customers!$A$1:$D$201,2,FALSE)</f>
        <v>Michael Atkinson</v>
      </c>
      <c r="M784" s="5" t="str">
        <f>VLOOKUP(B784,Customers!$A$1:$D$201,3,FALSE)</f>
        <v>South America</v>
      </c>
    </row>
    <row r="785" spans="1:13">
      <c r="A785" s="5" t="s">
        <v>1373</v>
      </c>
      <c r="B785" s="5" t="s">
        <v>336</v>
      </c>
      <c r="C785" s="5" t="s">
        <v>473</v>
      </c>
      <c r="D785" s="6">
        <v>45491.007430555554</v>
      </c>
      <c r="E785" s="5">
        <v>4</v>
      </c>
      <c r="F785" s="5">
        <v>1734.56</v>
      </c>
      <c r="G785" s="5">
        <v>433.64</v>
      </c>
      <c r="H785" s="6" t="str">
        <f t="shared" si="24"/>
        <v>Jul</v>
      </c>
      <c r="I785" s="5" t="str">
        <f t="shared" si="25"/>
        <v>2024</v>
      </c>
      <c r="J785" s="12" t="str">
        <f>VLOOKUP(C785, Products!$A$1:$D$101, 2, FALSE)</f>
        <v>TechPro Headphones</v>
      </c>
      <c r="K785" s="5" t="str">
        <f>VLOOKUP(C785,Products!$A$1:$D$101,3,FALSE)</f>
        <v>Electronics</v>
      </c>
      <c r="L785" s="5" t="str">
        <f>VLOOKUP(B785,Customers!$A$1:$D$201,2,FALSE)</f>
        <v>Tiffany Cain</v>
      </c>
      <c r="M785" s="5" t="str">
        <f>VLOOKUP(B785,Customers!$A$1:$D$201,3,FALSE)</f>
        <v>South America</v>
      </c>
    </row>
    <row r="786" spans="1:13">
      <c r="A786" s="5" t="s">
        <v>1374</v>
      </c>
      <c r="B786" s="5" t="s">
        <v>140</v>
      </c>
      <c r="C786" s="5" t="s">
        <v>473</v>
      </c>
      <c r="D786" s="6">
        <v>45404.042083333326</v>
      </c>
      <c r="E786" s="5">
        <v>4</v>
      </c>
      <c r="F786" s="5">
        <v>1734.56</v>
      </c>
      <c r="G786" s="5">
        <v>433.64</v>
      </c>
      <c r="H786" s="6" t="str">
        <f t="shared" si="24"/>
        <v>Apr</v>
      </c>
      <c r="I786" s="5" t="str">
        <f t="shared" si="25"/>
        <v>2024</v>
      </c>
      <c r="J786" s="12" t="str">
        <f>VLOOKUP(C786, Products!$A$1:$D$101, 2, FALSE)</f>
        <v>TechPro Headphones</v>
      </c>
      <c r="K786" s="5" t="str">
        <f>VLOOKUP(C786,Products!$A$1:$D$101,3,FALSE)</f>
        <v>Electronics</v>
      </c>
      <c r="L786" s="5" t="str">
        <f>VLOOKUP(B786,Customers!$A$1:$D$201,2,FALSE)</f>
        <v>Gerald Hines</v>
      </c>
      <c r="M786" s="5" t="str">
        <f>VLOOKUP(B786,Customers!$A$1:$D$201,3,FALSE)</f>
        <v>North America</v>
      </c>
    </row>
    <row r="787" spans="1:13">
      <c r="A787" s="5" t="s">
        <v>1375</v>
      </c>
      <c r="B787" s="5" t="s">
        <v>390</v>
      </c>
      <c r="C787" s="5" t="s">
        <v>473</v>
      </c>
      <c r="D787" s="6">
        <v>45642.409490740742</v>
      </c>
      <c r="E787" s="5">
        <v>1</v>
      </c>
      <c r="F787" s="5">
        <v>433.64</v>
      </c>
      <c r="G787" s="5">
        <v>433.64</v>
      </c>
      <c r="H787" s="6" t="str">
        <f t="shared" si="24"/>
        <v>Dec</v>
      </c>
      <c r="I787" s="5" t="str">
        <f t="shared" si="25"/>
        <v>2024</v>
      </c>
      <c r="J787" s="12" t="str">
        <f>VLOOKUP(C787, Products!$A$1:$D$101, 2, FALSE)</f>
        <v>TechPro Headphones</v>
      </c>
      <c r="K787" s="5" t="str">
        <f>VLOOKUP(C787,Products!$A$1:$D$101,3,FALSE)</f>
        <v>Electronics</v>
      </c>
      <c r="L787" s="5" t="str">
        <f>VLOOKUP(B787,Customers!$A$1:$D$201,2,FALSE)</f>
        <v>Alexander Lowe</v>
      </c>
      <c r="M787" s="5" t="str">
        <f>VLOOKUP(B787,Customers!$A$1:$D$201,3,FALSE)</f>
        <v>South America</v>
      </c>
    </row>
    <row r="788" spans="1:13">
      <c r="A788" s="5" t="s">
        <v>1376</v>
      </c>
      <c r="B788" s="5" t="s">
        <v>228</v>
      </c>
      <c r="C788" s="5" t="s">
        <v>473</v>
      </c>
      <c r="D788" s="6">
        <v>45556.406006944453</v>
      </c>
      <c r="E788" s="5">
        <v>1</v>
      </c>
      <c r="F788" s="5">
        <v>433.64</v>
      </c>
      <c r="G788" s="5">
        <v>433.64</v>
      </c>
      <c r="H788" s="6" t="str">
        <f t="shared" si="24"/>
        <v>Sep</v>
      </c>
      <c r="I788" s="5" t="str">
        <f t="shared" si="25"/>
        <v>2024</v>
      </c>
      <c r="J788" s="12" t="str">
        <f>VLOOKUP(C788, Products!$A$1:$D$101, 2, FALSE)</f>
        <v>TechPro Headphones</v>
      </c>
      <c r="K788" s="5" t="str">
        <f>VLOOKUP(C788,Products!$A$1:$D$101,3,FALSE)</f>
        <v>Electronics</v>
      </c>
      <c r="L788" s="5" t="str">
        <f>VLOOKUP(B788,Customers!$A$1:$D$201,2,FALSE)</f>
        <v>Abigail Jones</v>
      </c>
      <c r="M788" s="5" t="str">
        <f>VLOOKUP(B788,Customers!$A$1:$D$201,3,FALSE)</f>
        <v>North America</v>
      </c>
    </row>
    <row r="789" spans="1:13">
      <c r="A789" s="5" t="s">
        <v>1377</v>
      </c>
      <c r="B789" s="5" t="s">
        <v>242</v>
      </c>
      <c r="C789" s="5" t="s">
        <v>473</v>
      </c>
      <c r="D789" s="6">
        <v>45459.657638888893</v>
      </c>
      <c r="E789" s="5">
        <v>2</v>
      </c>
      <c r="F789" s="5">
        <v>867.28</v>
      </c>
      <c r="G789" s="5">
        <v>433.64</v>
      </c>
      <c r="H789" s="6" t="str">
        <f t="shared" si="24"/>
        <v>Jun</v>
      </c>
      <c r="I789" s="5" t="str">
        <f t="shared" si="25"/>
        <v>2024</v>
      </c>
      <c r="J789" s="12" t="str">
        <f>VLOOKUP(C789, Products!$A$1:$D$101, 2, FALSE)</f>
        <v>TechPro Headphones</v>
      </c>
      <c r="K789" s="5" t="str">
        <f>VLOOKUP(C789,Products!$A$1:$D$101,3,FALSE)</f>
        <v>Electronics</v>
      </c>
      <c r="L789" s="5" t="str">
        <f>VLOOKUP(B789,Customers!$A$1:$D$201,2,FALSE)</f>
        <v>James Martinez</v>
      </c>
      <c r="M789" s="5" t="str">
        <f>VLOOKUP(B789,Customers!$A$1:$D$201,3,FALSE)</f>
        <v>North America</v>
      </c>
    </row>
    <row r="790" spans="1:13">
      <c r="A790" s="5" t="s">
        <v>1378</v>
      </c>
      <c r="B790" s="5" t="s">
        <v>160</v>
      </c>
      <c r="C790" s="5" t="s">
        <v>581</v>
      </c>
      <c r="D790" s="6">
        <v>45411.794328703712</v>
      </c>
      <c r="E790" s="5">
        <v>3</v>
      </c>
      <c r="F790" s="5">
        <v>958.02</v>
      </c>
      <c r="G790" s="5">
        <v>319.33999999999997</v>
      </c>
      <c r="H790" s="6" t="str">
        <f t="shared" si="24"/>
        <v>Apr</v>
      </c>
      <c r="I790" s="5" t="str">
        <f t="shared" si="25"/>
        <v>2024</v>
      </c>
      <c r="J790" s="12" t="str">
        <f>VLOOKUP(C790, Products!$A$1:$D$101, 2, FALSE)</f>
        <v>BookWorld Cookbook</v>
      </c>
      <c r="K790" s="5" t="str">
        <f>VLOOKUP(C790,Products!$A$1:$D$101,3,FALSE)</f>
        <v>Books</v>
      </c>
      <c r="L790" s="5" t="str">
        <f>VLOOKUP(B790,Customers!$A$1:$D$201,2,FALSE)</f>
        <v>Misty Higgins</v>
      </c>
      <c r="M790" s="5" t="str">
        <f>VLOOKUP(B790,Customers!$A$1:$D$201,3,FALSE)</f>
        <v>Europe</v>
      </c>
    </row>
    <row r="791" spans="1:13">
      <c r="A791" s="5" t="s">
        <v>1379</v>
      </c>
      <c r="B791" s="5" t="s">
        <v>374</v>
      </c>
      <c r="C791" s="5" t="s">
        <v>581</v>
      </c>
      <c r="D791" s="6">
        <v>45421.730879629627</v>
      </c>
      <c r="E791" s="5">
        <v>4</v>
      </c>
      <c r="F791" s="5">
        <v>1277.3599999999999</v>
      </c>
      <c r="G791" s="5">
        <v>319.33999999999997</v>
      </c>
      <c r="H791" s="6" t="str">
        <f t="shared" si="24"/>
        <v>May</v>
      </c>
      <c r="I791" s="5" t="str">
        <f t="shared" si="25"/>
        <v>2024</v>
      </c>
      <c r="J791" s="12" t="str">
        <f>VLOOKUP(C791, Products!$A$1:$D$101, 2, FALSE)</f>
        <v>BookWorld Cookbook</v>
      </c>
      <c r="K791" s="5" t="str">
        <f>VLOOKUP(C791,Products!$A$1:$D$101,3,FALSE)</f>
        <v>Books</v>
      </c>
      <c r="L791" s="5" t="str">
        <f>VLOOKUP(B791,Customers!$A$1:$D$201,2,FALSE)</f>
        <v>Joshua Preston</v>
      </c>
      <c r="M791" s="5" t="str">
        <f>VLOOKUP(B791,Customers!$A$1:$D$201,3,FALSE)</f>
        <v>Europe</v>
      </c>
    </row>
    <row r="792" spans="1:13">
      <c r="A792" s="5" t="s">
        <v>1380</v>
      </c>
      <c r="B792" s="5" t="s">
        <v>254</v>
      </c>
      <c r="C792" s="5" t="s">
        <v>581</v>
      </c>
      <c r="D792" s="6">
        <v>45420.934004629627</v>
      </c>
      <c r="E792" s="5">
        <v>3</v>
      </c>
      <c r="F792" s="5">
        <v>958.02</v>
      </c>
      <c r="G792" s="5">
        <v>319.33999999999997</v>
      </c>
      <c r="H792" s="6" t="str">
        <f t="shared" si="24"/>
        <v>May</v>
      </c>
      <c r="I792" s="5" t="str">
        <f t="shared" si="25"/>
        <v>2024</v>
      </c>
      <c r="J792" s="12" t="str">
        <f>VLOOKUP(C792, Products!$A$1:$D$101, 2, FALSE)</f>
        <v>BookWorld Cookbook</v>
      </c>
      <c r="K792" s="5" t="str">
        <f>VLOOKUP(C792,Products!$A$1:$D$101,3,FALSE)</f>
        <v>Books</v>
      </c>
      <c r="L792" s="5" t="str">
        <f>VLOOKUP(B792,Customers!$A$1:$D$201,2,FALSE)</f>
        <v>Corey Ruiz</v>
      </c>
      <c r="M792" s="5" t="str">
        <f>VLOOKUP(B792,Customers!$A$1:$D$201,3,FALSE)</f>
        <v>North America</v>
      </c>
    </row>
    <row r="793" spans="1:13">
      <c r="A793" s="5" t="s">
        <v>1381</v>
      </c>
      <c r="B793" s="5" t="s">
        <v>164</v>
      </c>
      <c r="C793" s="5" t="s">
        <v>581</v>
      </c>
      <c r="D793" s="6">
        <v>45561.673807870371</v>
      </c>
      <c r="E793" s="5">
        <v>1</v>
      </c>
      <c r="F793" s="5">
        <v>319.33999999999997</v>
      </c>
      <c r="G793" s="5">
        <v>319.33999999999997</v>
      </c>
      <c r="H793" s="6" t="str">
        <f t="shared" si="24"/>
        <v>Sep</v>
      </c>
      <c r="I793" s="5" t="str">
        <f t="shared" si="25"/>
        <v>2024</v>
      </c>
      <c r="J793" s="12" t="str">
        <f>VLOOKUP(C793, Products!$A$1:$D$101, 2, FALSE)</f>
        <v>BookWorld Cookbook</v>
      </c>
      <c r="K793" s="5" t="str">
        <f>VLOOKUP(C793,Products!$A$1:$D$101,3,FALSE)</f>
        <v>Books</v>
      </c>
      <c r="L793" s="5" t="str">
        <f>VLOOKUP(B793,Customers!$A$1:$D$201,2,FALSE)</f>
        <v>Scott Sims</v>
      </c>
      <c r="M793" s="5" t="str">
        <f>VLOOKUP(B793,Customers!$A$1:$D$201,3,FALSE)</f>
        <v>South America</v>
      </c>
    </row>
    <row r="794" spans="1:13">
      <c r="A794" s="5" t="s">
        <v>1382</v>
      </c>
      <c r="B794" s="5" t="s">
        <v>150</v>
      </c>
      <c r="C794" s="5" t="s">
        <v>581</v>
      </c>
      <c r="D794" s="6">
        <v>45427.015590277777</v>
      </c>
      <c r="E794" s="5">
        <v>4</v>
      </c>
      <c r="F794" s="5">
        <v>1277.3599999999999</v>
      </c>
      <c r="G794" s="5">
        <v>319.33999999999997</v>
      </c>
      <c r="H794" s="6" t="str">
        <f t="shared" si="24"/>
        <v>May</v>
      </c>
      <c r="I794" s="5" t="str">
        <f t="shared" si="25"/>
        <v>2024</v>
      </c>
      <c r="J794" s="12" t="str">
        <f>VLOOKUP(C794, Products!$A$1:$D$101, 2, FALSE)</f>
        <v>BookWorld Cookbook</v>
      </c>
      <c r="K794" s="5" t="str">
        <f>VLOOKUP(C794,Products!$A$1:$D$101,3,FALSE)</f>
        <v>Books</v>
      </c>
      <c r="L794" s="5" t="str">
        <f>VLOOKUP(B794,Customers!$A$1:$D$201,2,FALSE)</f>
        <v>Timothy Perez</v>
      </c>
      <c r="M794" s="5" t="str">
        <f>VLOOKUP(B794,Customers!$A$1:$D$201,3,FALSE)</f>
        <v>Europe</v>
      </c>
    </row>
    <row r="795" spans="1:13">
      <c r="A795" s="5" t="s">
        <v>1383</v>
      </c>
      <c r="B795" s="5" t="s">
        <v>136</v>
      </c>
      <c r="C795" s="5" t="s">
        <v>581</v>
      </c>
      <c r="D795" s="6">
        <v>45376.574652777781</v>
      </c>
      <c r="E795" s="5">
        <v>4</v>
      </c>
      <c r="F795" s="5">
        <v>1277.3599999999999</v>
      </c>
      <c r="G795" s="5">
        <v>319.33999999999997</v>
      </c>
      <c r="H795" s="6" t="str">
        <f t="shared" si="24"/>
        <v>Mar</v>
      </c>
      <c r="I795" s="5" t="str">
        <f t="shared" si="25"/>
        <v>2024</v>
      </c>
      <c r="J795" s="12" t="str">
        <f>VLOOKUP(C795, Products!$A$1:$D$101, 2, FALSE)</f>
        <v>BookWorld Cookbook</v>
      </c>
      <c r="K795" s="5" t="str">
        <f>VLOOKUP(C795,Products!$A$1:$D$101,3,FALSE)</f>
        <v>Books</v>
      </c>
      <c r="L795" s="5" t="str">
        <f>VLOOKUP(B795,Customers!$A$1:$D$201,2,FALSE)</f>
        <v>Wayne Ferguson</v>
      </c>
      <c r="M795" s="5" t="str">
        <f>VLOOKUP(B795,Customers!$A$1:$D$201,3,FALSE)</f>
        <v>Europe</v>
      </c>
    </row>
    <row r="796" spans="1:13">
      <c r="A796" s="5" t="s">
        <v>1384</v>
      </c>
      <c r="B796" s="5" t="s">
        <v>346</v>
      </c>
      <c r="C796" s="5" t="s">
        <v>581</v>
      </c>
      <c r="D796" s="6">
        <v>45383.624432870369</v>
      </c>
      <c r="E796" s="5">
        <v>1</v>
      </c>
      <c r="F796" s="5">
        <v>319.33999999999997</v>
      </c>
      <c r="G796" s="5">
        <v>319.33999999999997</v>
      </c>
      <c r="H796" s="6" t="str">
        <f t="shared" si="24"/>
        <v>Apr</v>
      </c>
      <c r="I796" s="5" t="str">
        <f t="shared" si="25"/>
        <v>2024</v>
      </c>
      <c r="J796" s="12" t="str">
        <f>VLOOKUP(C796, Products!$A$1:$D$101, 2, FALSE)</f>
        <v>BookWorld Cookbook</v>
      </c>
      <c r="K796" s="5" t="str">
        <f>VLOOKUP(C796,Products!$A$1:$D$101,3,FALSE)</f>
        <v>Books</v>
      </c>
      <c r="L796" s="5" t="str">
        <f>VLOOKUP(B796,Customers!$A$1:$D$201,2,FALSE)</f>
        <v>Karen Clements MD</v>
      </c>
      <c r="M796" s="5" t="str">
        <f>VLOOKUP(B796,Customers!$A$1:$D$201,3,FALSE)</f>
        <v>South America</v>
      </c>
    </row>
    <row r="797" spans="1:13">
      <c r="A797" s="5" t="s">
        <v>1385</v>
      </c>
      <c r="B797" s="5" t="s">
        <v>16</v>
      </c>
      <c r="C797" s="5" t="s">
        <v>581</v>
      </c>
      <c r="D797" s="6">
        <v>45468.924155092587</v>
      </c>
      <c r="E797" s="5">
        <v>3</v>
      </c>
      <c r="F797" s="5">
        <v>958.02</v>
      </c>
      <c r="G797" s="5">
        <v>319.33999999999997</v>
      </c>
      <c r="H797" s="6" t="str">
        <f t="shared" si="24"/>
        <v>Jun</v>
      </c>
      <c r="I797" s="5" t="str">
        <f t="shared" si="25"/>
        <v>2024</v>
      </c>
      <c r="J797" s="12" t="str">
        <f>VLOOKUP(C797, Products!$A$1:$D$101, 2, FALSE)</f>
        <v>BookWorld Cookbook</v>
      </c>
      <c r="K797" s="5" t="str">
        <f>VLOOKUP(C797,Products!$A$1:$D$101,3,FALSE)</f>
        <v>Books</v>
      </c>
      <c r="L797" s="5" t="str">
        <f>VLOOKUP(B797,Customers!$A$1:$D$201,2,FALSE)</f>
        <v>Kathleen Rodriguez</v>
      </c>
      <c r="M797" s="5" t="str">
        <f>VLOOKUP(B797,Customers!$A$1:$D$201,3,FALSE)</f>
        <v>South America</v>
      </c>
    </row>
    <row r="798" spans="1:13">
      <c r="A798" s="5" t="s">
        <v>1386</v>
      </c>
      <c r="B798" s="5" t="s">
        <v>124</v>
      </c>
      <c r="C798" s="5" t="s">
        <v>581</v>
      </c>
      <c r="D798" s="6">
        <v>45309.669976851852</v>
      </c>
      <c r="E798" s="5">
        <v>2</v>
      </c>
      <c r="F798" s="5">
        <v>638.67999999999995</v>
      </c>
      <c r="G798" s="5">
        <v>319.33999999999997</v>
      </c>
      <c r="H798" s="6" t="str">
        <f t="shared" si="24"/>
        <v>Jan</v>
      </c>
      <c r="I798" s="5" t="str">
        <f t="shared" si="25"/>
        <v>2024</v>
      </c>
      <c r="J798" s="12" t="str">
        <f>VLOOKUP(C798, Products!$A$1:$D$101, 2, FALSE)</f>
        <v>BookWorld Cookbook</v>
      </c>
      <c r="K798" s="5" t="str">
        <f>VLOOKUP(C798,Products!$A$1:$D$101,3,FALSE)</f>
        <v>Books</v>
      </c>
      <c r="L798" s="5" t="str">
        <f>VLOOKUP(B798,Customers!$A$1:$D$201,2,FALSE)</f>
        <v>Elizabeth Nguyen</v>
      </c>
      <c r="M798" s="5" t="str">
        <f>VLOOKUP(B798,Customers!$A$1:$D$201,3,FALSE)</f>
        <v>Europe</v>
      </c>
    </row>
    <row r="799" spans="1:13">
      <c r="A799" s="5" t="s">
        <v>1387</v>
      </c>
      <c r="B799" s="5" t="s">
        <v>66</v>
      </c>
      <c r="C799" s="5" t="s">
        <v>556</v>
      </c>
      <c r="D799" s="6">
        <v>45508.526678240742</v>
      </c>
      <c r="E799" s="5">
        <v>4</v>
      </c>
      <c r="F799" s="5">
        <v>1214</v>
      </c>
      <c r="G799" s="5">
        <v>303.5</v>
      </c>
      <c r="H799" s="6" t="str">
        <f t="shared" si="24"/>
        <v>Aug</v>
      </c>
      <c r="I799" s="5" t="str">
        <f t="shared" si="25"/>
        <v>2024</v>
      </c>
      <c r="J799" s="12" t="str">
        <f>VLOOKUP(C799, Products!$A$1:$D$101, 2, FALSE)</f>
        <v>ActiveWear Jacket</v>
      </c>
      <c r="K799" s="5" t="str">
        <f>VLOOKUP(C799,Products!$A$1:$D$101,3,FALSE)</f>
        <v>Clothing</v>
      </c>
      <c r="L799" s="5" t="str">
        <f>VLOOKUP(B799,Customers!$A$1:$D$201,2,FALSE)</f>
        <v>Jennifer Pena</v>
      </c>
      <c r="M799" s="5" t="str">
        <f>VLOOKUP(B799,Customers!$A$1:$D$201,3,FALSE)</f>
        <v>Asia</v>
      </c>
    </row>
    <row r="800" spans="1:13">
      <c r="A800" s="5" t="s">
        <v>1388</v>
      </c>
      <c r="B800" s="5" t="s">
        <v>342</v>
      </c>
      <c r="C800" s="5" t="s">
        <v>556</v>
      </c>
      <c r="D800" s="6">
        <v>45587.505844907413</v>
      </c>
      <c r="E800" s="5">
        <v>1</v>
      </c>
      <c r="F800" s="5">
        <v>303.5</v>
      </c>
      <c r="G800" s="5">
        <v>303.5</v>
      </c>
      <c r="H800" s="6" t="str">
        <f t="shared" si="24"/>
        <v>Oct</v>
      </c>
      <c r="I800" s="5" t="str">
        <f t="shared" si="25"/>
        <v>2024</v>
      </c>
      <c r="J800" s="12" t="str">
        <f>VLOOKUP(C800, Products!$A$1:$D$101, 2, FALSE)</f>
        <v>ActiveWear Jacket</v>
      </c>
      <c r="K800" s="5" t="str">
        <f>VLOOKUP(C800,Products!$A$1:$D$101,3,FALSE)</f>
        <v>Clothing</v>
      </c>
      <c r="L800" s="5" t="str">
        <f>VLOOKUP(B800,Customers!$A$1:$D$201,2,FALSE)</f>
        <v>John Rogers</v>
      </c>
      <c r="M800" s="5" t="str">
        <f>VLOOKUP(B800,Customers!$A$1:$D$201,3,FALSE)</f>
        <v>Europe</v>
      </c>
    </row>
    <row r="801" spans="1:13">
      <c r="A801" s="5" t="s">
        <v>1389</v>
      </c>
      <c r="B801" s="5" t="s">
        <v>66</v>
      </c>
      <c r="C801" s="5" t="s">
        <v>556</v>
      </c>
      <c r="D801" s="6">
        <v>45554.145694444444</v>
      </c>
      <c r="E801" s="5">
        <v>1</v>
      </c>
      <c r="F801" s="5">
        <v>303.5</v>
      </c>
      <c r="G801" s="5">
        <v>303.5</v>
      </c>
      <c r="H801" s="6" t="str">
        <f t="shared" si="24"/>
        <v>Sep</v>
      </c>
      <c r="I801" s="5" t="str">
        <f t="shared" si="25"/>
        <v>2024</v>
      </c>
      <c r="J801" s="12" t="str">
        <f>VLOOKUP(C801, Products!$A$1:$D$101, 2, FALSE)</f>
        <v>ActiveWear Jacket</v>
      </c>
      <c r="K801" s="5" t="str">
        <f>VLOOKUP(C801,Products!$A$1:$D$101,3,FALSE)</f>
        <v>Clothing</v>
      </c>
      <c r="L801" s="5" t="str">
        <f>VLOOKUP(B801,Customers!$A$1:$D$201,2,FALSE)</f>
        <v>Jennifer Pena</v>
      </c>
      <c r="M801" s="5" t="str">
        <f>VLOOKUP(B801,Customers!$A$1:$D$201,3,FALSE)</f>
        <v>Asia</v>
      </c>
    </row>
    <row r="802" spans="1:13">
      <c r="A802" s="5" t="s">
        <v>1390</v>
      </c>
      <c r="B802" s="5" t="s">
        <v>384</v>
      </c>
      <c r="C802" s="5" t="s">
        <v>556</v>
      </c>
      <c r="D802" s="6">
        <v>45577.347604166673</v>
      </c>
      <c r="E802" s="5">
        <v>1</v>
      </c>
      <c r="F802" s="5">
        <v>303.5</v>
      </c>
      <c r="G802" s="5">
        <v>303.5</v>
      </c>
      <c r="H802" s="6" t="str">
        <f t="shared" si="24"/>
        <v>Oct</v>
      </c>
      <c r="I802" s="5" t="str">
        <f t="shared" si="25"/>
        <v>2024</v>
      </c>
      <c r="J802" s="12" t="str">
        <f>VLOOKUP(C802, Products!$A$1:$D$101, 2, FALSE)</f>
        <v>ActiveWear Jacket</v>
      </c>
      <c r="K802" s="5" t="str">
        <f>VLOOKUP(C802,Products!$A$1:$D$101,3,FALSE)</f>
        <v>Clothing</v>
      </c>
      <c r="L802" s="5" t="str">
        <f>VLOOKUP(B802,Customers!$A$1:$D$201,2,FALSE)</f>
        <v>Kayla Kelly</v>
      </c>
      <c r="M802" s="5" t="str">
        <f>VLOOKUP(B802,Customers!$A$1:$D$201,3,FALSE)</f>
        <v>South America</v>
      </c>
    </row>
    <row r="803" spans="1:13">
      <c r="A803" s="5" t="s">
        <v>1391</v>
      </c>
      <c r="B803" s="5" t="s">
        <v>142</v>
      </c>
      <c r="C803" s="5" t="s">
        <v>556</v>
      </c>
      <c r="D803" s="6">
        <v>45364.166956018518</v>
      </c>
      <c r="E803" s="5">
        <v>2</v>
      </c>
      <c r="F803" s="5">
        <v>607</v>
      </c>
      <c r="G803" s="5">
        <v>303.5</v>
      </c>
      <c r="H803" s="6" t="str">
        <f t="shared" si="24"/>
        <v>Mar</v>
      </c>
      <c r="I803" s="5" t="str">
        <f t="shared" si="25"/>
        <v>2024</v>
      </c>
      <c r="J803" s="12" t="str">
        <f>VLOOKUP(C803, Products!$A$1:$D$101, 2, FALSE)</f>
        <v>ActiveWear Jacket</v>
      </c>
      <c r="K803" s="5" t="str">
        <f>VLOOKUP(C803,Products!$A$1:$D$101,3,FALSE)</f>
        <v>Clothing</v>
      </c>
      <c r="L803" s="5" t="str">
        <f>VLOOKUP(B803,Customers!$A$1:$D$201,2,FALSE)</f>
        <v>Catherine White</v>
      </c>
      <c r="M803" s="5" t="str">
        <f>VLOOKUP(B803,Customers!$A$1:$D$201,3,FALSE)</f>
        <v>Europe</v>
      </c>
    </row>
    <row r="804" spans="1:13">
      <c r="A804" s="5" t="s">
        <v>1392</v>
      </c>
      <c r="B804" s="5" t="s">
        <v>88</v>
      </c>
      <c r="C804" s="5" t="s">
        <v>556</v>
      </c>
      <c r="D804" s="6">
        <v>45335.677488425928</v>
      </c>
      <c r="E804" s="5">
        <v>4</v>
      </c>
      <c r="F804" s="5">
        <v>1214</v>
      </c>
      <c r="G804" s="5">
        <v>303.5</v>
      </c>
      <c r="H804" s="6" t="str">
        <f t="shared" si="24"/>
        <v>Feb</v>
      </c>
      <c r="I804" s="5" t="str">
        <f t="shared" si="25"/>
        <v>2024</v>
      </c>
      <c r="J804" s="12" t="str">
        <f>VLOOKUP(C804, Products!$A$1:$D$101, 2, FALSE)</f>
        <v>ActiveWear Jacket</v>
      </c>
      <c r="K804" s="5" t="str">
        <f>VLOOKUP(C804,Products!$A$1:$D$101,3,FALSE)</f>
        <v>Clothing</v>
      </c>
      <c r="L804" s="5" t="str">
        <f>VLOOKUP(B804,Customers!$A$1:$D$201,2,FALSE)</f>
        <v>Angela Harris</v>
      </c>
      <c r="M804" s="5" t="str">
        <f>VLOOKUP(B804,Customers!$A$1:$D$201,3,FALSE)</f>
        <v>South America</v>
      </c>
    </row>
    <row r="805" spans="1:13">
      <c r="A805" s="5" t="s">
        <v>1393</v>
      </c>
      <c r="B805" s="5" t="s">
        <v>300</v>
      </c>
      <c r="C805" s="5" t="s">
        <v>556</v>
      </c>
      <c r="D805" s="6">
        <v>45398.91028935185</v>
      </c>
      <c r="E805" s="5">
        <v>2</v>
      </c>
      <c r="F805" s="5">
        <v>607</v>
      </c>
      <c r="G805" s="5">
        <v>303.5</v>
      </c>
      <c r="H805" s="6" t="str">
        <f t="shared" si="24"/>
        <v>Apr</v>
      </c>
      <c r="I805" s="5" t="str">
        <f t="shared" si="25"/>
        <v>2024</v>
      </c>
      <c r="J805" s="12" t="str">
        <f>VLOOKUP(C805, Products!$A$1:$D$101, 2, FALSE)</f>
        <v>ActiveWear Jacket</v>
      </c>
      <c r="K805" s="5" t="str">
        <f>VLOOKUP(C805,Products!$A$1:$D$101,3,FALSE)</f>
        <v>Clothing</v>
      </c>
      <c r="L805" s="5" t="str">
        <f>VLOOKUP(B805,Customers!$A$1:$D$201,2,FALSE)</f>
        <v>Wayne Stone</v>
      </c>
      <c r="M805" s="5" t="str">
        <f>VLOOKUP(B805,Customers!$A$1:$D$201,3,FALSE)</f>
        <v>Asia</v>
      </c>
    </row>
    <row r="806" spans="1:13">
      <c r="A806" s="5" t="s">
        <v>1394</v>
      </c>
      <c r="B806" s="5" t="s">
        <v>316</v>
      </c>
      <c r="C806" s="5" t="s">
        <v>556</v>
      </c>
      <c r="D806" s="6">
        <v>45546.498611111107</v>
      </c>
      <c r="E806" s="5">
        <v>2</v>
      </c>
      <c r="F806" s="5">
        <v>607</v>
      </c>
      <c r="G806" s="5">
        <v>303.5</v>
      </c>
      <c r="H806" s="6" t="str">
        <f t="shared" si="24"/>
        <v>Sep</v>
      </c>
      <c r="I806" s="5" t="str">
        <f t="shared" si="25"/>
        <v>2024</v>
      </c>
      <c r="J806" s="12" t="str">
        <f>VLOOKUP(C806, Products!$A$1:$D$101, 2, FALSE)</f>
        <v>ActiveWear Jacket</v>
      </c>
      <c r="K806" s="5" t="str">
        <f>VLOOKUP(C806,Products!$A$1:$D$101,3,FALSE)</f>
        <v>Clothing</v>
      </c>
      <c r="L806" s="5" t="str">
        <f>VLOOKUP(B806,Customers!$A$1:$D$201,2,FALSE)</f>
        <v>Justin Smith</v>
      </c>
      <c r="M806" s="5" t="str">
        <f>VLOOKUP(B806,Customers!$A$1:$D$201,3,FALSE)</f>
        <v>South America</v>
      </c>
    </row>
    <row r="807" spans="1:13">
      <c r="A807" s="5" t="s">
        <v>1395</v>
      </c>
      <c r="B807" s="5" t="s">
        <v>42</v>
      </c>
      <c r="C807" s="5" t="s">
        <v>556</v>
      </c>
      <c r="D807" s="6">
        <v>45606.766712962963</v>
      </c>
      <c r="E807" s="5">
        <v>3</v>
      </c>
      <c r="F807" s="5">
        <v>910.5</v>
      </c>
      <c r="G807" s="5">
        <v>303.5</v>
      </c>
      <c r="H807" s="6" t="str">
        <f t="shared" si="24"/>
        <v>Nov</v>
      </c>
      <c r="I807" s="5" t="str">
        <f t="shared" si="25"/>
        <v>2024</v>
      </c>
      <c r="J807" s="12" t="str">
        <f>VLOOKUP(C807, Products!$A$1:$D$101, 2, FALSE)</f>
        <v>ActiveWear Jacket</v>
      </c>
      <c r="K807" s="5" t="str">
        <f>VLOOKUP(C807,Products!$A$1:$D$101,3,FALSE)</f>
        <v>Clothing</v>
      </c>
      <c r="L807" s="5" t="str">
        <f>VLOOKUP(B807,Customers!$A$1:$D$201,2,FALSE)</f>
        <v>Emily Woods</v>
      </c>
      <c r="M807" s="5" t="str">
        <f>VLOOKUP(B807,Customers!$A$1:$D$201,3,FALSE)</f>
        <v>North America</v>
      </c>
    </row>
    <row r="808" spans="1:13">
      <c r="A808" s="5" t="s">
        <v>1396</v>
      </c>
      <c r="B808" s="5" t="s">
        <v>300</v>
      </c>
      <c r="C808" s="5" t="s">
        <v>556</v>
      </c>
      <c r="D808" s="6">
        <v>45495.234282407408</v>
      </c>
      <c r="E808" s="5">
        <v>4</v>
      </c>
      <c r="F808" s="5">
        <v>1214</v>
      </c>
      <c r="G808" s="5">
        <v>303.5</v>
      </c>
      <c r="H808" s="6" t="str">
        <f t="shared" si="24"/>
        <v>Jul</v>
      </c>
      <c r="I808" s="5" t="str">
        <f t="shared" si="25"/>
        <v>2024</v>
      </c>
      <c r="J808" s="12" t="str">
        <f>VLOOKUP(C808, Products!$A$1:$D$101, 2, FALSE)</f>
        <v>ActiveWear Jacket</v>
      </c>
      <c r="K808" s="5" t="str">
        <f>VLOOKUP(C808,Products!$A$1:$D$101,3,FALSE)</f>
        <v>Clothing</v>
      </c>
      <c r="L808" s="5" t="str">
        <f>VLOOKUP(B808,Customers!$A$1:$D$201,2,FALSE)</f>
        <v>Wayne Stone</v>
      </c>
      <c r="M808" s="5" t="str">
        <f>VLOOKUP(B808,Customers!$A$1:$D$201,3,FALSE)</f>
        <v>Asia</v>
      </c>
    </row>
    <row r="809" spans="1:13">
      <c r="A809" s="5" t="s">
        <v>1397</v>
      </c>
      <c r="B809" s="5" t="s">
        <v>244</v>
      </c>
      <c r="C809" s="5" t="s">
        <v>584</v>
      </c>
      <c r="D809" s="6">
        <v>45509.835995370369</v>
      </c>
      <c r="E809" s="5">
        <v>4</v>
      </c>
      <c r="F809" s="5">
        <v>1417.16</v>
      </c>
      <c r="G809" s="5">
        <v>354.29</v>
      </c>
      <c r="H809" s="6" t="str">
        <f t="shared" si="24"/>
        <v>Aug</v>
      </c>
      <c r="I809" s="5" t="str">
        <f t="shared" si="25"/>
        <v>2024</v>
      </c>
      <c r="J809" s="12" t="str">
        <f>VLOOKUP(C809, Products!$A$1:$D$101, 2, FALSE)</f>
        <v>SoundWave Mystery Book</v>
      </c>
      <c r="K809" s="5" t="str">
        <f>VLOOKUP(C809,Products!$A$1:$D$101,3,FALSE)</f>
        <v>Books</v>
      </c>
      <c r="L809" s="5" t="str">
        <f>VLOOKUP(B809,Customers!$A$1:$D$201,2,FALSE)</f>
        <v>Jeffrey Mcmahon</v>
      </c>
      <c r="M809" s="5" t="str">
        <f>VLOOKUP(B809,Customers!$A$1:$D$201,3,FALSE)</f>
        <v>North America</v>
      </c>
    </row>
    <row r="810" spans="1:13">
      <c r="A810" s="5" t="s">
        <v>1398</v>
      </c>
      <c r="B810" s="5" t="s">
        <v>260</v>
      </c>
      <c r="C810" s="5" t="s">
        <v>584</v>
      </c>
      <c r="D810" s="6">
        <v>45349.76803240741</v>
      </c>
      <c r="E810" s="5">
        <v>2</v>
      </c>
      <c r="F810" s="5">
        <v>708.58</v>
      </c>
      <c r="G810" s="5">
        <v>354.29</v>
      </c>
      <c r="H810" s="6" t="str">
        <f t="shared" si="24"/>
        <v>Feb</v>
      </c>
      <c r="I810" s="5" t="str">
        <f t="shared" si="25"/>
        <v>2024</v>
      </c>
      <c r="J810" s="12" t="str">
        <f>VLOOKUP(C810, Products!$A$1:$D$101, 2, FALSE)</f>
        <v>SoundWave Mystery Book</v>
      </c>
      <c r="K810" s="5" t="str">
        <f>VLOOKUP(C810,Products!$A$1:$D$101,3,FALSE)</f>
        <v>Books</v>
      </c>
      <c r="L810" s="5" t="str">
        <f>VLOOKUP(B810,Customers!$A$1:$D$201,2,FALSE)</f>
        <v>Nicholas Taylor</v>
      </c>
      <c r="M810" s="5" t="str">
        <f>VLOOKUP(B810,Customers!$A$1:$D$201,3,FALSE)</f>
        <v>North America</v>
      </c>
    </row>
    <row r="811" spans="1:13">
      <c r="A811" s="5" t="s">
        <v>1399</v>
      </c>
      <c r="B811" s="5" t="s">
        <v>158</v>
      </c>
      <c r="C811" s="5" t="s">
        <v>584</v>
      </c>
      <c r="D811" s="6">
        <v>45294.706354166658</v>
      </c>
      <c r="E811" s="5">
        <v>4</v>
      </c>
      <c r="F811" s="5">
        <v>1417.16</v>
      </c>
      <c r="G811" s="5">
        <v>354.29</v>
      </c>
      <c r="H811" s="6" t="str">
        <f t="shared" si="24"/>
        <v>Jan</v>
      </c>
      <c r="I811" s="5" t="str">
        <f t="shared" si="25"/>
        <v>2024</v>
      </c>
      <c r="J811" s="12" t="str">
        <f>VLOOKUP(C811, Products!$A$1:$D$101, 2, FALSE)</f>
        <v>SoundWave Mystery Book</v>
      </c>
      <c r="K811" s="5" t="str">
        <f>VLOOKUP(C811,Products!$A$1:$D$101,3,FALSE)</f>
        <v>Books</v>
      </c>
      <c r="L811" s="5" t="str">
        <f>VLOOKUP(B811,Customers!$A$1:$D$201,2,FALSE)</f>
        <v>Jonathan Russo</v>
      </c>
      <c r="M811" s="5" t="str">
        <f>VLOOKUP(B811,Customers!$A$1:$D$201,3,FALSE)</f>
        <v>Europe</v>
      </c>
    </row>
    <row r="812" spans="1:13">
      <c r="A812" s="5" t="s">
        <v>1400</v>
      </c>
      <c r="B812" s="5" t="s">
        <v>150</v>
      </c>
      <c r="C812" s="5" t="s">
        <v>584</v>
      </c>
      <c r="D812" s="6">
        <v>45330.597280092603</v>
      </c>
      <c r="E812" s="5">
        <v>1</v>
      </c>
      <c r="F812" s="5">
        <v>354.29</v>
      </c>
      <c r="G812" s="5">
        <v>354.29</v>
      </c>
      <c r="H812" s="6" t="str">
        <f t="shared" si="24"/>
        <v>Feb</v>
      </c>
      <c r="I812" s="5" t="str">
        <f t="shared" si="25"/>
        <v>2024</v>
      </c>
      <c r="J812" s="12" t="str">
        <f>VLOOKUP(C812, Products!$A$1:$D$101, 2, FALSE)</f>
        <v>SoundWave Mystery Book</v>
      </c>
      <c r="K812" s="5" t="str">
        <f>VLOOKUP(C812,Products!$A$1:$D$101,3,FALSE)</f>
        <v>Books</v>
      </c>
      <c r="L812" s="5" t="str">
        <f>VLOOKUP(B812,Customers!$A$1:$D$201,2,FALSE)</f>
        <v>Timothy Perez</v>
      </c>
      <c r="M812" s="5" t="str">
        <f>VLOOKUP(B812,Customers!$A$1:$D$201,3,FALSE)</f>
        <v>Europe</v>
      </c>
    </row>
    <row r="813" spans="1:13">
      <c r="A813" s="5" t="s">
        <v>1401</v>
      </c>
      <c r="B813" s="5" t="s">
        <v>11</v>
      </c>
      <c r="C813" s="5" t="s">
        <v>456</v>
      </c>
      <c r="D813" s="6">
        <v>45350.322465277779</v>
      </c>
      <c r="E813" s="5">
        <v>2</v>
      </c>
      <c r="F813" s="5">
        <v>770.74</v>
      </c>
      <c r="G813" s="5">
        <v>385.37</v>
      </c>
      <c r="H813" s="6" t="str">
        <f t="shared" si="24"/>
        <v>Feb</v>
      </c>
      <c r="I813" s="5" t="str">
        <f t="shared" si="25"/>
        <v>2024</v>
      </c>
      <c r="J813" s="12" t="str">
        <f>VLOOKUP(C813, Products!$A$1:$D$101, 2, FALSE)</f>
        <v>ComfortLiving Sweater</v>
      </c>
      <c r="K813" s="5" t="str">
        <f>VLOOKUP(C813,Products!$A$1:$D$101,3,FALSE)</f>
        <v>Clothing</v>
      </c>
      <c r="L813" s="5" t="str">
        <f>VLOOKUP(B813,Customers!$A$1:$D$201,2,FALSE)</f>
        <v>Elizabeth Lutz</v>
      </c>
      <c r="M813" s="5" t="str">
        <f>VLOOKUP(B813,Customers!$A$1:$D$201,3,FALSE)</f>
        <v>Asia</v>
      </c>
    </row>
    <row r="814" spans="1:13">
      <c r="A814" s="5" t="s">
        <v>1402</v>
      </c>
      <c r="B814" s="5" t="s">
        <v>168</v>
      </c>
      <c r="C814" s="5" t="s">
        <v>456</v>
      </c>
      <c r="D814" s="6">
        <v>45379.193935185183</v>
      </c>
      <c r="E814" s="5">
        <v>4</v>
      </c>
      <c r="F814" s="5">
        <v>1541.48</v>
      </c>
      <c r="G814" s="5">
        <v>385.37</v>
      </c>
      <c r="H814" s="6" t="str">
        <f t="shared" si="24"/>
        <v>Mar</v>
      </c>
      <c r="I814" s="5" t="str">
        <f t="shared" si="25"/>
        <v>2024</v>
      </c>
      <c r="J814" s="12" t="str">
        <f>VLOOKUP(C814, Products!$A$1:$D$101, 2, FALSE)</f>
        <v>ComfortLiving Sweater</v>
      </c>
      <c r="K814" s="5" t="str">
        <f>VLOOKUP(C814,Products!$A$1:$D$101,3,FALSE)</f>
        <v>Clothing</v>
      </c>
      <c r="L814" s="5" t="str">
        <f>VLOOKUP(B814,Customers!$A$1:$D$201,2,FALSE)</f>
        <v>Brian Murillo</v>
      </c>
      <c r="M814" s="5" t="str">
        <f>VLOOKUP(B814,Customers!$A$1:$D$201,3,FALSE)</f>
        <v>North America</v>
      </c>
    </row>
    <row r="815" spans="1:13">
      <c r="A815" s="5" t="s">
        <v>1403</v>
      </c>
      <c r="B815" s="5" t="s">
        <v>322</v>
      </c>
      <c r="C815" s="5" t="s">
        <v>456</v>
      </c>
      <c r="D815" s="6">
        <v>45541.508576388893</v>
      </c>
      <c r="E815" s="5">
        <v>3</v>
      </c>
      <c r="F815" s="5">
        <v>1156.1099999999999</v>
      </c>
      <c r="G815" s="5">
        <v>385.37</v>
      </c>
      <c r="H815" s="6" t="str">
        <f t="shared" si="24"/>
        <v>Sep</v>
      </c>
      <c r="I815" s="5" t="str">
        <f t="shared" si="25"/>
        <v>2024</v>
      </c>
      <c r="J815" s="12" t="str">
        <f>VLOOKUP(C815, Products!$A$1:$D$101, 2, FALSE)</f>
        <v>ComfortLiving Sweater</v>
      </c>
      <c r="K815" s="5" t="str">
        <f>VLOOKUP(C815,Products!$A$1:$D$101,3,FALSE)</f>
        <v>Clothing</v>
      </c>
      <c r="L815" s="5" t="str">
        <f>VLOOKUP(B815,Customers!$A$1:$D$201,2,FALSE)</f>
        <v>William Adams</v>
      </c>
      <c r="M815" s="5" t="str">
        <f>VLOOKUP(B815,Customers!$A$1:$D$201,3,FALSE)</f>
        <v>North America</v>
      </c>
    </row>
    <row r="816" spans="1:13">
      <c r="A816" s="5" t="s">
        <v>1404</v>
      </c>
      <c r="B816" s="5" t="s">
        <v>350</v>
      </c>
      <c r="C816" s="5" t="s">
        <v>456</v>
      </c>
      <c r="D816" s="6">
        <v>45303.428587962961</v>
      </c>
      <c r="E816" s="5">
        <v>4</v>
      </c>
      <c r="F816" s="5">
        <v>1541.48</v>
      </c>
      <c r="G816" s="5">
        <v>385.37</v>
      </c>
      <c r="H816" s="6" t="str">
        <f t="shared" si="24"/>
        <v>Jan</v>
      </c>
      <c r="I816" s="5" t="str">
        <f t="shared" si="25"/>
        <v>2024</v>
      </c>
      <c r="J816" s="12" t="str">
        <f>VLOOKUP(C816, Products!$A$1:$D$101, 2, FALSE)</f>
        <v>ComfortLiving Sweater</v>
      </c>
      <c r="K816" s="5" t="str">
        <f>VLOOKUP(C816,Products!$A$1:$D$101,3,FALSE)</f>
        <v>Clothing</v>
      </c>
      <c r="L816" s="5" t="str">
        <f>VLOOKUP(B816,Customers!$A$1:$D$201,2,FALSE)</f>
        <v>Logan Harris</v>
      </c>
      <c r="M816" s="5" t="str">
        <f>VLOOKUP(B816,Customers!$A$1:$D$201,3,FALSE)</f>
        <v>Europe</v>
      </c>
    </row>
    <row r="817" spans="1:13">
      <c r="A817" s="5" t="s">
        <v>1405</v>
      </c>
      <c r="B817" s="5" t="s">
        <v>244</v>
      </c>
      <c r="C817" s="5" t="s">
        <v>456</v>
      </c>
      <c r="D817" s="6">
        <v>45415.152280092603</v>
      </c>
      <c r="E817" s="5">
        <v>4</v>
      </c>
      <c r="F817" s="5">
        <v>1541.48</v>
      </c>
      <c r="G817" s="5">
        <v>385.37</v>
      </c>
      <c r="H817" s="6" t="str">
        <f t="shared" si="24"/>
        <v>May</v>
      </c>
      <c r="I817" s="5" t="str">
        <f t="shared" si="25"/>
        <v>2024</v>
      </c>
      <c r="J817" s="12" t="str">
        <f>VLOOKUP(C817, Products!$A$1:$D$101, 2, FALSE)</f>
        <v>ComfortLiving Sweater</v>
      </c>
      <c r="K817" s="5" t="str">
        <f>VLOOKUP(C817,Products!$A$1:$D$101,3,FALSE)</f>
        <v>Clothing</v>
      </c>
      <c r="L817" s="5" t="str">
        <f>VLOOKUP(B817,Customers!$A$1:$D$201,2,FALSE)</f>
        <v>Jeffrey Mcmahon</v>
      </c>
      <c r="M817" s="5" t="str">
        <f>VLOOKUP(B817,Customers!$A$1:$D$201,3,FALSE)</f>
        <v>North America</v>
      </c>
    </row>
    <row r="818" spans="1:13">
      <c r="A818" s="5" t="s">
        <v>1406</v>
      </c>
      <c r="B818" s="5" t="s">
        <v>174</v>
      </c>
      <c r="C818" s="5" t="s">
        <v>456</v>
      </c>
      <c r="D818" s="6">
        <v>45570.085277777784</v>
      </c>
      <c r="E818" s="5">
        <v>4</v>
      </c>
      <c r="F818" s="5">
        <v>1541.48</v>
      </c>
      <c r="G818" s="5">
        <v>385.37</v>
      </c>
      <c r="H818" s="6" t="str">
        <f t="shared" si="24"/>
        <v>Oct</v>
      </c>
      <c r="I818" s="5" t="str">
        <f t="shared" si="25"/>
        <v>2024</v>
      </c>
      <c r="J818" s="12" t="str">
        <f>VLOOKUP(C818, Products!$A$1:$D$101, 2, FALSE)</f>
        <v>ComfortLiving Sweater</v>
      </c>
      <c r="K818" s="5" t="str">
        <f>VLOOKUP(C818,Products!$A$1:$D$101,3,FALSE)</f>
        <v>Clothing</v>
      </c>
      <c r="L818" s="5" t="str">
        <f>VLOOKUP(B818,Customers!$A$1:$D$201,2,FALSE)</f>
        <v>Aimee Taylor</v>
      </c>
      <c r="M818" s="5" t="str">
        <f>VLOOKUP(B818,Customers!$A$1:$D$201,3,FALSE)</f>
        <v>South America</v>
      </c>
    </row>
    <row r="819" spans="1:13">
      <c r="A819" s="5" t="s">
        <v>1407</v>
      </c>
      <c r="B819" s="5" t="s">
        <v>366</v>
      </c>
      <c r="C819" s="5" t="s">
        <v>456</v>
      </c>
      <c r="D819" s="6">
        <v>45586.853796296287</v>
      </c>
      <c r="E819" s="5">
        <v>3</v>
      </c>
      <c r="F819" s="5">
        <v>1156.1099999999999</v>
      </c>
      <c r="G819" s="5">
        <v>385.37</v>
      </c>
      <c r="H819" s="6" t="str">
        <f t="shared" si="24"/>
        <v>Oct</v>
      </c>
      <c r="I819" s="5" t="str">
        <f t="shared" si="25"/>
        <v>2024</v>
      </c>
      <c r="J819" s="12" t="str">
        <f>VLOOKUP(C819, Products!$A$1:$D$101, 2, FALSE)</f>
        <v>ComfortLiving Sweater</v>
      </c>
      <c r="K819" s="5" t="str">
        <f>VLOOKUP(C819,Products!$A$1:$D$101,3,FALSE)</f>
        <v>Clothing</v>
      </c>
      <c r="L819" s="5" t="str">
        <f>VLOOKUP(B819,Customers!$A$1:$D$201,2,FALSE)</f>
        <v>Carol Williams</v>
      </c>
      <c r="M819" s="5" t="str">
        <f>VLOOKUP(B819,Customers!$A$1:$D$201,3,FALSE)</f>
        <v>Asia</v>
      </c>
    </row>
    <row r="820" spans="1:13">
      <c r="A820" s="5" t="s">
        <v>1408</v>
      </c>
      <c r="B820" s="5" t="s">
        <v>128</v>
      </c>
      <c r="C820" s="5" t="s">
        <v>456</v>
      </c>
      <c r="D820" s="6">
        <v>45363.910879629628</v>
      </c>
      <c r="E820" s="5">
        <v>4</v>
      </c>
      <c r="F820" s="5">
        <v>1541.48</v>
      </c>
      <c r="G820" s="5">
        <v>385.37</v>
      </c>
      <c r="H820" s="6" t="str">
        <f t="shared" si="24"/>
        <v>Mar</v>
      </c>
      <c r="I820" s="5" t="str">
        <f t="shared" si="25"/>
        <v>2024</v>
      </c>
      <c r="J820" s="12" t="str">
        <f>VLOOKUP(C820, Products!$A$1:$D$101, 2, FALSE)</f>
        <v>ComfortLiving Sweater</v>
      </c>
      <c r="K820" s="5" t="str">
        <f>VLOOKUP(C820,Products!$A$1:$D$101,3,FALSE)</f>
        <v>Clothing</v>
      </c>
      <c r="L820" s="5" t="str">
        <f>VLOOKUP(B820,Customers!$A$1:$D$201,2,FALSE)</f>
        <v>Mrs. Kimberly Wright</v>
      </c>
      <c r="M820" s="5" t="str">
        <f>VLOOKUP(B820,Customers!$A$1:$D$201,3,FALSE)</f>
        <v>North America</v>
      </c>
    </row>
    <row r="821" spans="1:13">
      <c r="A821" s="5" t="s">
        <v>1409</v>
      </c>
      <c r="B821" s="5" t="s">
        <v>286</v>
      </c>
      <c r="C821" s="5" t="s">
        <v>456</v>
      </c>
      <c r="D821" s="6">
        <v>45484.852673611109</v>
      </c>
      <c r="E821" s="5">
        <v>4</v>
      </c>
      <c r="F821" s="5">
        <v>1541.48</v>
      </c>
      <c r="G821" s="5">
        <v>385.37</v>
      </c>
      <c r="H821" s="6" t="str">
        <f t="shared" si="24"/>
        <v>Jul</v>
      </c>
      <c r="I821" s="5" t="str">
        <f t="shared" si="25"/>
        <v>2024</v>
      </c>
      <c r="J821" s="12" t="str">
        <f>VLOOKUP(C821, Products!$A$1:$D$101, 2, FALSE)</f>
        <v>ComfortLiving Sweater</v>
      </c>
      <c r="K821" s="5" t="str">
        <f>VLOOKUP(C821,Products!$A$1:$D$101,3,FALSE)</f>
        <v>Clothing</v>
      </c>
      <c r="L821" s="5" t="str">
        <f>VLOOKUP(B821,Customers!$A$1:$D$201,2,FALSE)</f>
        <v>Cynthia Clayton</v>
      </c>
      <c r="M821" s="5" t="str">
        <f>VLOOKUP(B821,Customers!$A$1:$D$201,3,FALSE)</f>
        <v>Asia</v>
      </c>
    </row>
    <row r="822" spans="1:13">
      <c r="A822" s="5" t="s">
        <v>1410</v>
      </c>
      <c r="B822" s="5" t="s">
        <v>162</v>
      </c>
      <c r="C822" s="5" t="s">
        <v>456</v>
      </c>
      <c r="D822" s="6">
        <v>45407.613587962973</v>
      </c>
      <c r="E822" s="5">
        <v>1</v>
      </c>
      <c r="F822" s="5">
        <v>385.37</v>
      </c>
      <c r="G822" s="5">
        <v>385.37</v>
      </c>
      <c r="H822" s="6" t="str">
        <f t="shared" si="24"/>
        <v>Apr</v>
      </c>
      <c r="I822" s="5" t="str">
        <f t="shared" si="25"/>
        <v>2024</v>
      </c>
      <c r="J822" s="12" t="str">
        <f>VLOOKUP(C822, Products!$A$1:$D$101, 2, FALSE)</f>
        <v>ComfortLiving Sweater</v>
      </c>
      <c r="K822" s="5" t="str">
        <f>VLOOKUP(C822,Products!$A$1:$D$101,3,FALSE)</f>
        <v>Clothing</v>
      </c>
      <c r="L822" s="5" t="str">
        <f>VLOOKUP(B822,Customers!$A$1:$D$201,2,FALSE)</f>
        <v>Emily Roberts</v>
      </c>
      <c r="M822" s="5" t="str">
        <f>VLOOKUP(B822,Customers!$A$1:$D$201,3,FALSE)</f>
        <v>South America</v>
      </c>
    </row>
    <row r="823" spans="1:13">
      <c r="A823" s="5" t="s">
        <v>1411</v>
      </c>
      <c r="B823" s="5" t="s">
        <v>228</v>
      </c>
      <c r="C823" s="5" t="s">
        <v>456</v>
      </c>
      <c r="D823" s="6">
        <v>45511.065347222233</v>
      </c>
      <c r="E823" s="5">
        <v>2</v>
      </c>
      <c r="F823" s="5">
        <v>770.74</v>
      </c>
      <c r="G823" s="5">
        <v>385.37</v>
      </c>
      <c r="H823" s="6" t="str">
        <f t="shared" si="24"/>
        <v>Aug</v>
      </c>
      <c r="I823" s="5" t="str">
        <f t="shared" si="25"/>
        <v>2024</v>
      </c>
      <c r="J823" s="12" t="str">
        <f>VLOOKUP(C823, Products!$A$1:$D$101, 2, FALSE)</f>
        <v>ComfortLiving Sweater</v>
      </c>
      <c r="K823" s="5" t="str">
        <f>VLOOKUP(C823,Products!$A$1:$D$101,3,FALSE)</f>
        <v>Clothing</v>
      </c>
      <c r="L823" s="5" t="str">
        <f>VLOOKUP(B823,Customers!$A$1:$D$201,2,FALSE)</f>
        <v>Abigail Jones</v>
      </c>
      <c r="M823" s="5" t="str">
        <f>VLOOKUP(B823,Customers!$A$1:$D$201,3,FALSE)</f>
        <v>North America</v>
      </c>
    </row>
    <row r="824" spans="1:13">
      <c r="A824" s="5" t="s">
        <v>1412</v>
      </c>
      <c r="B824" s="5" t="s">
        <v>90</v>
      </c>
      <c r="C824" s="5" t="s">
        <v>458</v>
      </c>
      <c r="D824" s="6">
        <v>45291.287430555552</v>
      </c>
      <c r="E824" s="5">
        <v>4</v>
      </c>
      <c r="F824" s="5">
        <v>1585.36</v>
      </c>
      <c r="G824" s="5">
        <v>396.34</v>
      </c>
      <c r="H824" s="6" t="str">
        <f t="shared" si="24"/>
        <v>Dec</v>
      </c>
      <c r="I824" s="5" t="str">
        <f t="shared" si="25"/>
        <v>2023</v>
      </c>
      <c r="J824" s="12" t="str">
        <f>VLOOKUP(C824, Products!$A$1:$D$101, 2, FALSE)</f>
        <v>ActiveWear Jacket</v>
      </c>
      <c r="K824" s="5" t="str">
        <f>VLOOKUP(C824,Products!$A$1:$D$101,3,FALSE)</f>
        <v>Clothing</v>
      </c>
      <c r="L824" s="5" t="str">
        <f>VLOOKUP(B824,Customers!$A$1:$D$201,2,FALSE)</f>
        <v>Michael Harrell</v>
      </c>
      <c r="M824" s="5" t="str">
        <f>VLOOKUP(B824,Customers!$A$1:$D$201,3,FALSE)</f>
        <v>Asia</v>
      </c>
    </row>
    <row r="825" spans="1:13">
      <c r="A825" s="5" t="s">
        <v>1413</v>
      </c>
      <c r="B825" s="5" t="s">
        <v>402</v>
      </c>
      <c r="C825" s="5" t="s">
        <v>458</v>
      </c>
      <c r="D825" s="6">
        <v>45629.538055555553</v>
      </c>
      <c r="E825" s="5">
        <v>4</v>
      </c>
      <c r="F825" s="5">
        <v>1585.36</v>
      </c>
      <c r="G825" s="5">
        <v>396.34</v>
      </c>
      <c r="H825" s="6" t="str">
        <f t="shared" si="24"/>
        <v>Dec</v>
      </c>
      <c r="I825" s="5" t="str">
        <f t="shared" si="25"/>
        <v>2024</v>
      </c>
      <c r="J825" s="12" t="str">
        <f>VLOOKUP(C825, Products!$A$1:$D$101, 2, FALSE)</f>
        <v>ActiveWear Jacket</v>
      </c>
      <c r="K825" s="5" t="str">
        <f>VLOOKUP(C825,Products!$A$1:$D$101,3,FALSE)</f>
        <v>Clothing</v>
      </c>
      <c r="L825" s="5" t="str">
        <f>VLOOKUP(B825,Customers!$A$1:$D$201,2,FALSE)</f>
        <v>Laura Watts</v>
      </c>
      <c r="M825" s="5" t="str">
        <f>VLOOKUP(B825,Customers!$A$1:$D$201,3,FALSE)</f>
        <v>Europe</v>
      </c>
    </row>
    <row r="826" spans="1:13">
      <c r="A826" s="5" t="s">
        <v>1414</v>
      </c>
      <c r="B826" s="5" t="s">
        <v>20</v>
      </c>
      <c r="C826" s="5" t="s">
        <v>458</v>
      </c>
      <c r="D826" s="6">
        <v>45316.395648148151</v>
      </c>
      <c r="E826" s="5">
        <v>4</v>
      </c>
      <c r="F826" s="5">
        <v>1585.36</v>
      </c>
      <c r="G826" s="5">
        <v>396.34</v>
      </c>
      <c r="H826" s="6" t="str">
        <f t="shared" si="24"/>
        <v>Jan</v>
      </c>
      <c r="I826" s="5" t="str">
        <f t="shared" si="25"/>
        <v>2024</v>
      </c>
      <c r="J826" s="12" t="str">
        <f>VLOOKUP(C826, Products!$A$1:$D$101, 2, FALSE)</f>
        <v>ActiveWear Jacket</v>
      </c>
      <c r="K826" s="5" t="str">
        <f>VLOOKUP(C826,Products!$A$1:$D$101,3,FALSE)</f>
        <v>Clothing</v>
      </c>
      <c r="L826" s="5" t="str">
        <f>VLOOKUP(B826,Customers!$A$1:$D$201,2,FALSE)</f>
        <v>Brittany Palmer</v>
      </c>
      <c r="M826" s="5" t="str">
        <f>VLOOKUP(B826,Customers!$A$1:$D$201,3,FALSE)</f>
        <v>South America</v>
      </c>
    </row>
    <row r="827" spans="1:13">
      <c r="A827" s="5" t="s">
        <v>1415</v>
      </c>
      <c r="B827" s="5" t="s">
        <v>70</v>
      </c>
      <c r="C827" s="5" t="s">
        <v>458</v>
      </c>
      <c r="D827" s="6">
        <v>45319.173668981479</v>
      </c>
      <c r="E827" s="5">
        <v>1</v>
      </c>
      <c r="F827" s="5">
        <v>396.34</v>
      </c>
      <c r="G827" s="5">
        <v>396.34</v>
      </c>
      <c r="H827" s="6" t="str">
        <f t="shared" si="24"/>
        <v>Jan</v>
      </c>
      <c r="I827" s="5" t="str">
        <f t="shared" si="25"/>
        <v>2024</v>
      </c>
      <c r="J827" s="12" t="str">
        <f>VLOOKUP(C827, Products!$A$1:$D$101, 2, FALSE)</f>
        <v>ActiveWear Jacket</v>
      </c>
      <c r="K827" s="5" t="str">
        <f>VLOOKUP(C827,Products!$A$1:$D$101,3,FALSE)</f>
        <v>Clothing</v>
      </c>
      <c r="L827" s="5" t="str">
        <f>VLOOKUP(B827,Customers!$A$1:$D$201,2,FALSE)</f>
        <v>Mark Brock</v>
      </c>
      <c r="M827" s="5" t="str">
        <f>VLOOKUP(B827,Customers!$A$1:$D$201,3,FALSE)</f>
        <v>North America</v>
      </c>
    </row>
    <row r="828" spans="1:13">
      <c r="A828" s="5" t="s">
        <v>1416</v>
      </c>
      <c r="B828" s="5" t="s">
        <v>36</v>
      </c>
      <c r="C828" s="5" t="s">
        <v>458</v>
      </c>
      <c r="D828" s="6">
        <v>45418.968761574077</v>
      </c>
      <c r="E828" s="5">
        <v>4</v>
      </c>
      <c r="F828" s="5">
        <v>1585.36</v>
      </c>
      <c r="G828" s="5">
        <v>396.34</v>
      </c>
      <c r="H828" s="6" t="str">
        <f t="shared" si="24"/>
        <v>May</v>
      </c>
      <c r="I828" s="5" t="str">
        <f t="shared" si="25"/>
        <v>2024</v>
      </c>
      <c r="J828" s="12" t="str">
        <f>VLOOKUP(C828, Products!$A$1:$D$101, 2, FALSE)</f>
        <v>ActiveWear Jacket</v>
      </c>
      <c r="K828" s="5" t="str">
        <f>VLOOKUP(C828,Products!$A$1:$D$101,3,FALSE)</f>
        <v>Clothing</v>
      </c>
      <c r="L828" s="5" t="str">
        <f>VLOOKUP(B828,Customers!$A$1:$D$201,2,FALSE)</f>
        <v>Lauren Buchanan</v>
      </c>
      <c r="M828" s="5" t="str">
        <f>VLOOKUP(B828,Customers!$A$1:$D$201,3,FALSE)</f>
        <v>South America</v>
      </c>
    </row>
    <row r="829" spans="1:13">
      <c r="A829" s="5" t="s">
        <v>1417</v>
      </c>
      <c r="B829" s="5" t="s">
        <v>238</v>
      </c>
      <c r="C829" s="5" t="s">
        <v>458</v>
      </c>
      <c r="D829" s="6">
        <v>45456.540706018517</v>
      </c>
      <c r="E829" s="5">
        <v>3</v>
      </c>
      <c r="F829" s="5">
        <v>1189.02</v>
      </c>
      <c r="G829" s="5">
        <v>396.34</v>
      </c>
      <c r="H829" s="6" t="str">
        <f t="shared" si="24"/>
        <v>Jun</v>
      </c>
      <c r="I829" s="5" t="str">
        <f t="shared" si="25"/>
        <v>2024</v>
      </c>
      <c r="J829" s="12" t="str">
        <f>VLOOKUP(C829, Products!$A$1:$D$101, 2, FALSE)</f>
        <v>ActiveWear Jacket</v>
      </c>
      <c r="K829" s="5" t="str">
        <f>VLOOKUP(C829,Products!$A$1:$D$101,3,FALSE)</f>
        <v>Clothing</v>
      </c>
      <c r="L829" s="5" t="str">
        <f>VLOOKUP(B829,Customers!$A$1:$D$201,2,FALSE)</f>
        <v>Benjamin Anderson</v>
      </c>
      <c r="M829" s="5" t="str">
        <f>VLOOKUP(B829,Customers!$A$1:$D$201,3,FALSE)</f>
        <v>Europe</v>
      </c>
    </row>
    <row r="830" spans="1:13">
      <c r="A830" s="5" t="s">
        <v>1418</v>
      </c>
      <c r="B830" s="5" t="s">
        <v>214</v>
      </c>
      <c r="C830" s="5" t="s">
        <v>458</v>
      </c>
      <c r="D830" s="6">
        <v>45512.826319444437</v>
      </c>
      <c r="E830" s="5">
        <v>2</v>
      </c>
      <c r="F830" s="5">
        <v>792.68</v>
      </c>
      <c r="G830" s="5">
        <v>396.34</v>
      </c>
      <c r="H830" s="6" t="str">
        <f t="shared" si="24"/>
        <v>Aug</v>
      </c>
      <c r="I830" s="5" t="str">
        <f t="shared" si="25"/>
        <v>2024</v>
      </c>
      <c r="J830" s="12" t="str">
        <f>VLOOKUP(C830, Products!$A$1:$D$101, 2, FALSE)</f>
        <v>ActiveWear Jacket</v>
      </c>
      <c r="K830" s="5" t="str">
        <f>VLOOKUP(C830,Products!$A$1:$D$101,3,FALSE)</f>
        <v>Clothing</v>
      </c>
      <c r="L830" s="5" t="str">
        <f>VLOOKUP(B830,Customers!$A$1:$D$201,2,FALSE)</f>
        <v>Michael Atkinson</v>
      </c>
      <c r="M830" s="5" t="str">
        <f>VLOOKUP(B830,Customers!$A$1:$D$201,3,FALSE)</f>
        <v>South America</v>
      </c>
    </row>
    <row r="831" spans="1:13">
      <c r="A831" s="5" t="s">
        <v>1419</v>
      </c>
      <c r="B831" s="5" t="s">
        <v>374</v>
      </c>
      <c r="C831" s="5" t="s">
        <v>458</v>
      </c>
      <c r="D831" s="6">
        <v>45320.80914351852</v>
      </c>
      <c r="E831" s="5">
        <v>4</v>
      </c>
      <c r="F831" s="5">
        <v>1585.36</v>
      </c>
      <c r="G831" s="5">
        <v>396.34</v>
      </c>
      <c r="H831" s="6" t="str">
        <f t="shared" si="24"/>
        <v>Jan</v>
      </c>
      <c r="I831" s="5" t="str">
        <f t="shared" si="25"/>
        <v>2024</v>
      </c>
      <c r="J831" s="12" t="str">
        <f>VLOOKUP(C831, Products!$A$1:$D$101, 2, FALSE)</f>
        <v>ActiveWear Jacket</v>
      </c>
      <c r="K831" s="5" t="str">
        <f>VLOOKUP(C831,Products!$A$1:$D$101,3,FALSE)</f>
        <v>Clothing</v>
      </c>
      <c r="L831" s="5" t="str">
        <f>VLOOKUP(B831,Customers!$A$1:$D$201,2,FALSE)</f>
        <v>Joshua Preston</v>
      </c>
      <c r="M831" s="5" t="str">
        <f>VLOOKUP(B831,Customers!$A$1:$D$201,3,FALSE)</f>
        <v>Europe</v>
      </c>
    </row>
    <row r="832" spans="1:13">
      <c r="A832" s="5" t="s">
        <v>1420</v>
      </c>
      <c r="B832" s="5" t="s">
        <v>144</v>
      </c>
      <c r="C832" s="5" t="s">
        <v>458</v>
      </c>
      <c r="D832" s="6">
        <v>45457.900821759264</v>
      </c>
      <c r="E832" s="5">
        <v>3</v>
      </c>
      <c r="F832" s="5">
        <v>1189.02</v>
      </c>
      <c r="G832" s="5">
        <v>396.34</v>
      </c>
      <c r="H832" s="6" t="str">
        <f t="shared" si="24"/>
        <v>Jun</v>
      </c>
      <c r="I832" s="5" t="str">
        <f t="shared" si="25"/>
        <v>2024</v>
      </c>
      <c r="J832" s="12" t="str">
        <f>VLOOKUP(C832, Products!$A$1:$D$101, 2, FALSE)</f>
        <v>ActiveWear Jacket</v>
      </c>
      <c r="K832" s="5" t="str">
        <f>VLOOKUP(C832,Products!$A$1:$D$101,3,FALSE)</f>
        <v>Clothing</v>
      </c>
      <c r="L832" s="5" t="str">
        <f>VLOOKUP(B832,Customers!$A$1:$D$201,2,FALSE)</f>
        <v>Carl Gonzalez</v>
      </c>
      <c r="M832" s="5" t="str">
        <f>VLOOKUP(B832,Customers!$A$1:$D$201,3,FALSE)</f>
        <v>North America</v>
      </c>
    </row>
    <row r="833" spans="1:13">
      <c r="A833" s="5" t="s">
        <v>1421</v>
      </c>
      <c r="B833" s="5" t="s">
        <v>126</v>
      </c>
      <c r="C833" s="5" t="s">
        <v>458</v>
      </c>
      <c r="D833" s="6">
        <v>45323.600555555553</v>
      </c>
      <c r="E833" s="5">
        <v>1</v>
      </c>
      <c r="F833" s="5">
        <v>396.34</v>
      </c>
      <c r="G833" s="5">
        <v>396.34</v>
      </c>
      <c r="H833" s="6" t="str">
        <f t="shared" si="24"/>
        <v>Feb</v>
      </c>
      <c r="I833" s="5" t="str">
        <f t="shared" si="25"/>
        <v>2024</v>
      </c>
      <c r="J833" s="12" t="str">
        <f>VLOOKUP(C833, Products!$A$1:$D$101, 2, FALSE)</f>
        <v>ActiveWear Jacket</v>
      </c>
      <c r="K833" s="5" t="str">
        <f>VLOOKUP(C833,Products!$A$1:$D$101,3,FALSE)</f>
        <v>Clothing</v>
      </c>
      <c r="L833" s="5" t="str">
        <f>VLOOKUP(B833,Customers!$A$1:$D$201,2,FALSE)</f>
        <v>Zachary Turner</v>
      </c>
      <c r="M833" s="5" t="str">
        <f>VLOOKUP(B833,Customers!$A$1:$D$201,3,FALSE)</f>
        <v>North America</v>
      </c>
    </row>
    <row r="834" spans="1:13">
      <c r="A834" s="5" t="s">
        <v>1422</v>
      </c>
      <c r="B834" s="5" t="s">
        <v>90</v>
      </c>
      <c r="C834" s="5" t="s">
        <v>458</v>
      </c>
      <c r="D834" s="6">
        <v>45492.392592592587</v>
      </c>
      <c r="E834" s="5">
        <v>4</v>
      </c>
      <c r="F834" s="5">
        <v>1585.36</v>
      </c>
      <c r="G834" s="5">
        <v>396.34</v>
      </c>
      <c r="H834" s="6" t="str">
        <f t="shared" ref="H834:H897" si="26">TEXT(D834,"mmm")</f>
        <v>Jul</v>
      </c>
      <c r="I834" s="5" t="str">
        <f t="shared" ref="I834:I897" si="27">TEXT(D834, "yyyy")</f>
        <v>2024</v>
      </c>
      <c r="J834" s="12" t="str">
        <f>VLOOKUP(C834, Products!$A$1:$D$101, 2, FALSE)</f>
        <v>ActiveWear Jacket</v>
      </c>
      <c r="K834" s="5" t="str">
        <f>VLOOKUP(C834,Products!$A$1:$D$101,3,FALSE)</f>
        <v>Clothing</v>
      </c>
      <c r="L834" s="5" t="str">
        <f>VLOOKUP(B834,Customers!$A$1:$D$201,2,FALSE)</f>
        <v>Michael Harrell</v>
      </c>
      <c r="M834" s="5" t="str">
        <f>VLOOKUP(B834,Customers!$A$1:$D$201,3,FALSE)</f>
        <v>Asia</v>
      </c>
    </row>
    <row r="835" spans="1:13">
      <c r="A835" s="5" t="s">
        <v>1423</v>
      </c>
      <c r="B835" s="5" t="s">
        <v>102</v>
      </c>
      <c r="C835" s="5" t="s">
        <v>458</v>
      </c>
      <c r="D835" s="6">
        <v>45412.368495370371</v>
      </c>
      <c r="E835" s="5">
        <v>4</v>
      </c>
      <c r="F835" s="5">
        <v>1585.36</v>
      </c>
      <c r="G835" s="5">
        <v>396.34</v>
      </c>
      <c r="H835" s="6" t="str">
        <f t="shared" si="26"/>
        <v>Apr</v>
      </c>
      <c r="I835" s="5" t="str">
        <f t="shared" si="27"/>
        <v>2024</v>
      </c>
      <c r="J835" s="12" t="str">
        <f>VLOOKUP(C835, Products!$A$1:$D$101, 2, FALSE)</f>
        <v>ActiveWear Jacket</v>
      </c>
      <c r="K835" s="5" t="str">
        <f>VLOOKUP(C835,Products!$A$1:$D$101,3,FALSE)</f>
        <v>Clothing</v>
      </c>
      <c r="L835" s="5" t="str">
        <f>VLOOKUP(B835,Customers!$A$1:$D$201,2,FALSE)</f>
        <v>Beth Cardenas</v>
      </c>
      <c r="M835" s="5" t="str">
        <f>VLOOKUP(B835,Customers!$A$1:$D$201,3,FALSE)</f>
        <v>North America</v>
      </c>
    </row>
    <row r="836" spans="1:13">
      <c r="A836" s="5" t="s">
        <v>1424</v>
      </c>
      <c r="B836" s="5" t="s">
        <v>348</v>
      </c>
      <c r="C836" s="5" t="s">
        <v>501</v>
      </c>
      <c r="D836" s="6">
        <v>45605.380277777767</v>
      </c>
      <c r="E836" s="5">
        <v>2</v>
      </c>
      <c r="F836" s="5">
        <v>37.64</v>
      </c>
      <c r="G836" s="5">
        <v>18.82</v>
      </c>
      <c r="H836" s="6" t="str">
        <f t="shared" si="26"/>
        <v>Nov</v>
      </c>
      <c r="I836" s="5" t="str">
        <f t="shared" si="27"/>
        <v>2024</v>
      </c>
      <c r="J836" s="12" t="str">
        <f>VLOOKUP(C836, Products!$A$1:$D$101, 2, FALSE)</f>
        <v>ActiveWear Running Shoes</v>
      </c>
      <c r="K836" s="5" t="str">
        <f>VLOOKUP(C836,Products!$A$1:$D$101,3,FALSE)</f>
        <v>Clothing</v>
      </c>
      <c r="L836" s="5" t="str">
        <f>VLOOKUP(B836,Customers!$A$1:$D$201,2,FALSE)</f>
        <v>Jennifer Shaw</v>
      </c>
      <c r="M836" s="5" t="str">
        <f>VLOOKUP(B836,Customers!$A$1:$D$201,3,FALSE)</f>
        <v>South America</v>
      </c>
    </row>
    <row r="837" spans="1:13">
      <c r="A837" s="5" t="s">
        <v>1425</v>
      </c>
      <c r="B837" s="5" t="s">
        <v>340</v>
      </c>
      <c r="C837" s="5" t="s">
        <v>501</v>
      </c>
      <c r="D837" s="6">
        <v>45501.00681712963</v>
      </c>
      <c r="E837" s="5">
        <v>4</v>
      </c>
      <c r="F837" s="5">
        <v>75.28</v>
      </c>
      <c r="G837" s="5">
        <v>18.82</v>
      </c>
      <c r="H837" s="6" t="str">
        <f t="shared" si="26"/>
        <v>Jul</v>
      </c>
      <c r="I837" s="5" t="str">
        <f t="shared" si="27"/>
        <v>2024</v>
      </c>
      <c r="J837" s="12" t="str">
        <f>VLOOKUP(C837, Products!$A$1:$D$101, 2, FALSE)</f>
        <v>ActiveWear Running Shoes</v>
      </c>
      <c r="K837" s="5" t="str">
        <f>VLOOKUP(C837,Products!$A$1:$D$101,3,FALSE)</f>
        <v>Clothing</v>
      </c>
      <c r="L837" s="5" t="str">
        <f>VLOOKUP(B837,Customers!$A$1:$D$201,2,FALSE)</f>
        <v>Juan Mcdaniel</v>
      </c>
      <c r="M837" s="5" t="str">
        <f>VLOOKUP(B837,Customers!$A$1:$D$201,3,FALSE)</f>
        <v>South America</v>
      </c>
    </row>
    <row r="838" spans="1:13">
      <c r="A838" s="5" t="s">
        <v>1426</v>
      </c>
      <c r="B838" s="5" t="s">
        <v>340</v>
      </c>
      <c r="C838" s="5" t="s">
        <v>501</v>
      </c>
      <c r="D838" s="6">
        <v>45454.660578703697</v>
      </c>
      <c r="E838" s="5">
        <v>4</v>
      </c>
      <c r="F838" s="5">
        <v>75.28</v>
      </c>
      <c r="G838" s="5">
        <v>18.82</v>
      </c>
      <c r="H838" s="6" t="str">
        <f t="shared" si="26"/>
        <v>Jun</v>
      </c>
      <c r="I838" s="5" t="str">
        <f t="shared" si="27"/>
        <v>2024</v>
      </c>
      <c r="J838" s="12" t="str">
        <f>VLOOKUP(C838, Products!$A$1:$D$101, 2, FALSE)</f>
        <v>ActiveWear Running Shoes</v>
      </c>
      <c r="K838" s="5" t="str">
        <f>VLOOKUP(C838,Products!$A$1:$D$101,3,FALSE)</f>
        <v>Clothing</v>
      </c>
      <c r="L838" s="5" t="str">
        <f>VLOOKUP(B838,Customers!$A$1:$D$201,2,FALSE)</f>
        <v>Juan Mcdaniel</v>
      </c>
      <c r="M838" s="5" t="str">
        <f>VLOOKUP(B838,Customers!$A$1:$D$201,3,FALSE)</f>
        <v>South America</v>
      </c>
    </row>
    <row r="839" spans="1:13">
      <c r="A839" s="5" t="s">
        <v>1427</v>
      </c>
      <c r="B839" s="5" t="s">
        <v>340</v>
      </c>
      <c r="C839" s="5" t="s">
        <v>501</v>
      </c>
      <c r="D839" s="6">
        <v>45559.885659722233</v>
      </c>
      <c r="E839" s="5">
        <v>3</v>
      </c>
      <c r="F839" s="5">
        <v>56.46</v>
      </c>
      <c r="G839" s="5">
        <v>18.82</v>
      </c>
      <c r="H839" s="6" t="str">
        <f t="shared" si="26"/>
        <v>Sep</v>
      </c>
      <c r="I839" s="5" t="str">
        <f t="shared" si="27"/>
        <v>2024</v>
      </c>
      <c r="J839" s="12" t="str">
        <f>VLOOKUP(C839, Products!$A$1:$D$101, 2, FALSE)</f>
        <v>ActiveWear Running Shoes</v>
      </c>
      <c r="K839" s="5" t="str">
        <f>VLOOKUP(C839,Products!$A$1:$D$101,3,FALSE)</f>
        <v>Clothing</v>
      </c>
      <c r="L839" s="5" t="str">
        <f>VLOOKUP(B839,Customers!$A$1:$D$201,2,FALSE)</f>
        <v>Juan Mcdaniel</v>
      </c>
      <c r="M839" s="5" t="str">
        <f>VLOOKUP(B839,Customers!$A$1:$D$201,3,FALSE)</f>
        <v>South America</v>
      </c>
    </row>
    <row r="840" spans="1:13">
      <c r="A840" s="5" t="s">
        <v>1428</v>
      </c>
      <c r="B840" s="5" t="s">
        <v>336</v>
      </c>
      <c r="C840" s="5" t="s">
        <v>419</v>
      </c>
      <c r="D840" s="6">
        <v>45577.133680555547</v>
      </c>
      <c r="E840" s="5">
        <v>4</v>
      </c>
      <c r="F840" s="5">
        <v>1385.2</v>
      </c>
      <c r="G840" s="5">
        <v>346.3</v>
      </c>
      <c r="H840" s="6" t="str">
        <f t="shared" si="26"/>
        <v>Oct</v>
      </c>
      <c r="I840" s="5" t="str">
        <f t="shared" si="27"/>
        <v>2024</v>
      </c>
      <c r="J840" s="12" t="str">
        <f>VLOOKUP(C840, Products!$A$1:$D$101, 2, FALSE)</f>
        <v>ActiveWear Smartwatch</v>
      </c>
      <c r="K840" s="5" t="str">
        <f>VLOOKUP(C840,Products!$A$1:$D$101,3,FALSE)</f>
        <v>Electronics</v>
      </c>
      <c r="L840" s="5" t="str">
        <f>VLOOKUP(B840,Customers!$A$1:$D$201,2,FALSE)</f>
        <v>Tiffany Cain</v>
      </c>
      <c r="M840" s="5" t="str">
        <f>VLOOKUP(B840,Customers!$A$1:$D$201,3,FALSE)</f>
        <v>South America</v>
      </c>
    </row>
    <row r="841" spans="1:13">
      <c r="A841" s="5" t="s">
        <v>1429</v>
      </c>
      <c r="B841" s="5" t="s">
        <v>144</v>
      </c>
      <c r="C841" s="5" t="s">
        <v>419</v>
      </c>
      <c r="D841" s="6">
        <v>45415.900358796287</v>
      </c>
      <c r="E841" s="5">
        <v>4</v>
      </c>
      <c r="F841" s="5">
        <v>1385.2</v>
      </c>
      <c r="G841" s="5">
        <v>346.3</v>
      </c>
      <c r="H841" s="6" t="str">
        <f t="shared" si="26"/>
        <v>May</v>
      </c>
      <c r="I841" s="5" t="str">
        <f t="shared" si="27"/>
        <v>2024</v>
      </c>
      <c r="J841" s="12" t="str">
        <f>VLOOKUP(C841, Products!$A$1:$D$101, 2, FALSE)</f>
        <v>ActiveWear Smartwatch</v>
      </c>
      <c r="K841" s="5" t="str">
        <f>VLOOKUP(C841,Products!$A$1:$D$101,3,FALSE)</f>
        <v>Electronics</v>
      </c>
      <c r="L841" s="5" t="str">
        <f>VLOOKUP(B841,Customers!$A$1:$D$201,2,FALSE)</f>
        <v>Carl Gonzalez</v>
      </c>
      <c r="M841" s="5" t="str">
        <f>VLOOKUP(B841,Customers!$A$1:$D$201,3,FALSE)</f>
        <v>North America</v>
      </c>
    </row>
    <row r="842" spans="1:13">
      <c r="A842" s="5" t="s">
        <v>1430</v>
      </c>
      <c r="B842" s="5" t="s">
        <v>146</v>
      </c>
      <c r="C842" s="5" t="s">
        <v>419</v>
      </c>
      <c r="D842" s="6">
        <v>45384.09988425926</v>
      </c>
      <c r="E842" s="5">
        <v>3</v>
      </c>
      <c r="F842" s="5">
        <v>1038.9000000000001</v>
      </c>
      <c r="G842" s="5">
        <v>346.3</v>
      </c>
      <c r="H842" s="6" t="str">
        <f t="shared" si="26"/>
        <v>Apr</v>
      </c>
      <c r="I842" s="5" t="str">
        <f t="shared" si="27"/>
        <v>2024</v>
      </c>
      <c r="J842" s="12" t="str">
        <f>VLOOKUP(C842, Products!$A$1:$D$101, 2, FALSE)</f>
        <v>ActiveWear Smartwatch</v>
      </c>
      <c r="K842" s="5" t="str">
        <f>VLOOKUP(C842,Products!$A$1:$D$101,3,FALSE)</f>
        <v>Electronics</v>
      </c>
      <c r="L842" s="5" t="str">
        <f>VLOOKUP(B842,Customers!$A$1:$D$201,2,FALSE)</f>
        <v>Mark Cox</v>
      </c>
      <c r="M842" s="5" t="str">
        <f>VLOOKUP(B842,Customers!$A$1:$D$201,3,FALSE)</f>
        <v>North America</v>
      </c>
    </row>
    <row r="843" spans="1:13">
      <c r="A843" s="5" t="s">
        <v>1431</v>
      </c>
      <c r="B843" s="5" t="s">
        <v>72</v>
      </c>
      <c r="C843" s="5" t="s">
        <v>419</v>
      </c>
      <c r="D843" s="6">
        <v>45620.724050925928</v>
      </c>
      <c r="E843" s="5">
        <v>2</v>
      </c>
      <c r="F843" s="5">
        <v>692.6</v>
      </c>
      <c r="G843" s="5">
        <v>346.3</v>
      </c>
      <c r="H843" s="6" t="str">
        <f t="shared" si="26"/>
        <v>Nov</v>
      </c>
      <c r="I843" s="5" t="str">
        <f t="shared" si="27"/>
        <v>2024</v>
      </c>
      <c r="J843" s="12" t="str">
        <f>VLOOKUP(C843, Products!$A$1:$D$101, 2, FALSE)</f>
        <v>ActiveWear Smartwatch</v>
      </c>
      <c r="K843" s="5" t="str">
        <f>VLOOKUP(C843,Products!$A$1:$D$101,3,FALSE)</f>
        <v>Electronics</v>
      </c>
      <c r="L843" s="5" t="str">
        <f>VLOOKUP(B843,Customers!$A$1:$D$201,2,FALSE)</f>
        <v>Tina Miller</v>
      </c>
      <c r="M843" s="5" t="str">
        <f>VLOOKUP(B843,Customers!$A$1:$D$201,3,FALSE)</f>
        <v>South America</v>
      </c>
    </row>
    <row r="844" spans="1:13">
      <c r="A844" s="5" t="s">
        <v>1432</v>
      </c>
      <c r="B844" s="5" t="s">
        <v>14</v>
      </c>
      <c r="C844" s="5" t="s">
        <v>419</v>
      </c>
      <c r="D844" s="6">
        <v>45528.787546296298</v>
      </c>
      <c r="E844" s="5">
        <v>4</v>
      </c>
      <c r="F844" s="5">
        <v>1385.2</v>
      </c>
      <c r="G844" s="5">
        <v>346.3</v>
      </c>
      <c r="H844" s="6" t="str">
        <f t="shared" si="26"/>
        <v>Aug</v>
      </c>
      <c r="I844" s="5" t="str">
        <f t="shared" si="27"/>
        <v>2024</v>
      </c>
      <c r="J844" s="12" t="str">
        <f>VLOOKUP(C844, Products!$A$1:$D$101, 2, FALSE)</f>
        <v>ActiveWear Smartwatch</v>
      </c>
      <c r="K844" s="5" t="str">
        <f>VLOOKUP(C844,Products!$A$1:$D$101,3,FALSE)</f>
        <v>Electronics</v>
      </c>
      <c r="L844" s="5" t="str">
        <f>VLOOKUP(B844,Customers!$A$1:$D$201,2,FALSE)</f>
        <v>Michael Rivera</v>
      </c>
      <c r="M844" s="5" t="str">
        <f>VLOOKUP(B844,Customers!$A$1:$D$201,3,FALSE)</f>
        <v>South America</v>
      </c>
    </row>
    <row r="845" spans="1:13">
      <c r="A845" s="5" t="s">
        <v>1433</v>
      </c>
      <c r="B845" s="5" t="s">
        <v>372</v>
      </c>
      <c r="C845" s="5" t="s">
        <v>419</v>
      </c>
      <c r="D845" s="6">
        <v>45474.007997685178</v>
      </c>
      <c r="E845" s="5">
        <v>3</v>
      </c>
      <c r="F845" s="5">
        <v>1038.9000000000001</v>
      </c>
      <c r="G845" s="5">
        <v>346.3</v>
      </c>
      <c r="H845" s="6" t="str">
        <f t="shared" si="26"/>
        <v>Jul</v>
      </c>
      <c r="I845" s="5" t="str">
        <f t="shared" si="27"/>
        <v>2024</v>
      </c>
      <c r="J845" s="12" t="str">
        <f>VLOOKUP(C845, Products!$A$1:$D$101, 2, FALSE)</f>
        <v>ActiveWear Smartwatch</v>
      </c>
      <c r="K845" s="5" t="str">
        <f>VLOOKUP(C845,Products!$A$1:$D$101,3,FALSE)</f>
        <v>Electronics</v>
      </c>
      <c r="L845" s="5" t="str">
        <f>VLOOKUP(B845,Customers!$A$1:$D$201,2,FALSE)</f>
        <v>Alexander Barker</v>
      </c>
      <c r="M845" s="5" t="str">
        <f>VLOOKUP(B845,Customers!$A$1:$D$201,3,FALSE)</f>
        <v>South America</v>
      </c>
    </row>
    <row r="846" spans="1:13">
      <c r="A846" s="5" t="s">
        <v>1434</v>
      </c>
      <c r="B846" s="5" t="s">
        <v>382</v>
      </c>
      <c r="C846" s="5" t="s">
        <v>419</v>
      </c>
      <c r="D846" s="6">
        <v>45556.230914351851</v>
      </c>
      <c r="E846" s="5">
        <v>2</v>
      </c>
      <c r="F846" s="5">
        <v>692.6</v>
      </c>
      <c r="G846" s="5">
        <v>346.3</v>
      </c>
      <c r="H846" s="6" t="str">
        <f t="shared" si="26"/>
        <v>Sep</v>
      </c>
      <c r="I846" s="5" t="str">
        <f t="shared" si="27"/>
        <v>2024</v>
      </c>
      <c r="J846" s="12" t="str">
        <f>VLOOKUP(C846, Products!$A$1:$D$101, 2, FALSE)</f>
        <v>ActiveWear Smartwatch</v>
      </c>
      <c r="K846" s="5" t="str">
        <f>VLOOKUP(C846,Products!$A$1:$D$101,3,FALSE)</f>
        <v>Electronics</v>
      </c>
      <c r="L846" s="5" t="str">
        <f>VLOOKUP(B846,Customers!$A$1:$D$201,2,FALSE)</f>
        <v>Amber Alexander</v>
      </c>
      <c r="M846" s="5" t="str">
        <f>VLOOKUP(B846,Customers!$A$1:$D$201,3,FALSE)</f>
        <v>Asia</v>
      </c>
    </row>
    <row r="847" spans="1:13">
      <c r="A847" s="5" t="s">
        <v>1435</v>
      </c>
      <c r="B847" s="5" t="s">
        <v>214</v>
      </c>
      <c r="C847" s="5" t="s">
        <v>419</v>
      </c>
      <c r="D847" s="6">
        <v>45336.601354166669</v>
      </c>
      <c r="E847" s="5">
        <v>3</v>
      </c>
      <c r="F847" s="5">
        <v>1038.9000000000001</v>
      </c>
      <c r="G847" s="5">
        <v>346.3</v>
      </c>
      <c r="H847" s="6" t="str">
        <f t="shared" si="26"/>
        <v>Feb</v>
      </c>
      <c r="I847" s="5" t="str">
        <f t="shared" si="27"/>
        <v>2024</v>
      </c>
      <c r="J847" s="12" t="str">
        <f>VLOOKUP(C847, Products!$A$1:$D$101, 2, FALSE)</f>
        <v>ActiveWear Smartwatch</v>
      </c>
      <c r="K847" s="5" t="str">
        <f>VLOOKUP(C847,Products!$A$1:$D$101,3,FALSE)</f>
        <v>Electronics</v>
      </c>
      <c r="L847" s="5" t="str">
        <f>VLOOKUP(B847,Customers!$A$1:$D$201,2,FALSE)</f>
        <v>Michael Atkinson</v>
      </c>
      <c r="M847" s="5" t="str">
        <f>VLOOKUP(B847,Customers!$A$1:$D$201,3,FALSE)</f>
        <v>South America</v>
      </c>
    </row>
    <row r="848" spans="1:13">
      <c r="A848" s="5" t="s">
        <v>1436</v>
      </c>
      <c r="B848" s="5" t="s">
        <v>108</v>
      </c>
      <c r="C848" s="5" t="s">
        <v>522</v>
      </c>
      <c r="D848" s="6">
        <v>45369.190034722233</v>
      </c>
      <c r="E848" s="5">
        <v>4</v>
      </c>
      <c r="F848" s="5">
        <v>64.319999999999993</v>
      </c>
      <c r="G848" s="5">
        <v>16.079999999999998</v>
      </c>
      <c r="H848" s="6" t="str">
        <f t="shared" si="26"/>
        <v>Mar</v>
      </c>
      <c r="I848" s="5" t="str">
        <f t="shared" si="27"/>
        <v>2024</v>
      </c>
      <c r="J848" s="12" t="str">
        <f>VLOOKUP(C848, Products!$A$1:$D$101, 2, FALSE)</f>
        <v>SoundWave Smartwatch</v>
      </c>
      <c r="K848" s="5" t="str">
        <f>VLOOKUP(C848,Products!$A$1:$D$101,3,FALSE)</f>
        <v>Electronics</v>
      </c>
      <c r="L848" s="5" t="str">
        <f>VLOOKUP(B848,Customers!$A$1:$D$201,2,FALSE)</f>
        <v>Jason Yates</v>
      </c>
      <c r="M848" s="5" t="str">
        <f>VLOOKUP(B848,Customers!$A$1:$D$201,3,FALSE)</f>
        <v>North America</v>
      </c>
    </row>
    <row r="849" spans="1:13">
      <c r="A849" s="5" t="s">
        <v>1437</v>
      </c>
      <c r="B849" s="5" t="s">
        <v>36</v>
      </c>
      <c r="C849" s="5" t="s">
        <v>522</v>
      </c>
      <c r="D849" s="6">
        <v>45379.803020833337</v>
      </c>
      <c r="E849" s="5">
        <v>3</v>
      </c>
      <c r="F849" s="5">
        <v>48.24</v>
      </c>
      <c r="G849" s="5">
        <v>16.079999999999998</v>
      </c>
      <c r="H849" s="6" t="str">
        <f t="shared" si="26"/>
        <v>Mar</v>
      </c>
      <c r="I849" s="5" t="str">
        <f t="shared" si="27"/>
        <v>2024</v>
      </c>
      <c r="J849" s="12" t="str">
        <f>VLOOKUP(C849, Products!$A$1:$D$101, 2, FALSE)</f>
        <v>SoundWave Smartwatch</v>
      </c>
      <c r="K849" s="5" t="str">
        <f>VLOOKUP(C849,Products!$A$1:$D$101,3,FALSE)</f>
        <v>Electronics</v>
      </c>
      <c r="L849" s="5" t="str">
        <f>VLOOKUP(B849,Customers!$A$1:$D$201,2,FALSE)</f>
        <v>Lauren Buchanan</v>
      </c>
      <c r="M849" s="5" t="str">
        <f>VLOOKUP(B849,Customers!$A$1:$D$201,3,FALSE)</f>
        <v>South America</v>
      </c>
    </row>
    <row r="850" spans="1:13">
      <c r="A850" s="5" t="s">
        <v>1438</v>
      </c>
      <c r="B850" s="5" t="s">
        <v>358</v>
      </c>
      <c r="C850" s="5" t="s">
        <v>522</v>
      </c>
      <c r="D850" s="6">
        <v>45606.355914351851</v>
      </c>
      <c r="E850" s="5">
        <v>2</v>
      </c>
      <c r="F850" s="5">
        <v>32.159999999999997</v>
      </c>
      <c r="G850" s="5">
        <v>16.079999999999998</v>
      </c>
      <c r="H850" s="6" t="str">
        <f t="shared" si="26"/>
        <v>Nov</v>
      </c>
      <c r="I850" s="5" t="str">
        <f t="shared" si="27"/>
        <v>2024</v>
      </c>
      <c r="J850" s="12" t="str">
        <f>VLOOKUP(C850, Products!$A$1:$D$101, 2, FALSE)</f>
        <v>SoundWave Smartwatch</v>
      </c>
      <c r="K850" s="5" t="str">
        <f>VLOOKUP(C850,Products!$A$1:$D$101,3,FALSE)</f>
        <v>Electronics</v>
      </c>
      <c r="L850" s="5" t="str">
        <f>VLOOKUP(B850,Customers!$A$1:$D$201,2,FALSE)</f>
        <v>Tracy Steele</v>
      </c>
      <c r="M850" s="5" t="str">
        <f>VLOOKUP(B850,Customers!$A$1:$D$201,3,FALSE)</f>
        <v>South America</v>
      </c>
    </row>
    <row r="851" spans="1:13">
      <c r="A851" s="5" t="s">
        <v>1439</v>
      </c>
      <c r="B851" s="5" t="s">
        <v>234</v>
      </c>
      <c r="C851" s="5" t="s">
        <v>522</v>
      </c>
      <c r="D851" s="6">
        <v>45445.725636574083</v>
      </c>
      <c r="E851" s="5">
        <v>1</v>
      </c>
      <c r="F851" s="5">
        <v>16.079999999999998</v>
      </c>
      <c r="G851" s="5">
        <v>16.079999999999998</v>
      </c>
      <c r="H851" s="6" t="str">
        <f t="shared" si="26"/>
        <v>Jun</v>
      </c>
      <c r="I851" s="5" t="str">
        <f t="shared" si="27"/>
        <v>2024</v>
      </c>
      <c r="J851" s="12" t="str">
        <f>VLOOKUP(C851, Products!$A$1:$D$101, 2, FALSE)</f>
        <v>SoundWave Smartwatch</v>
      </c>
      <c r="K851" s="5" t="str">
        <f>VLOOKUP(C851,Products!$A$1:$D$101,3,FALSE)</f>
        <v>Electronics</v>
      </c>
      <c r="L851" s="5" t="str">
        <f>VLOOKUP(B851,Customers!$A$1:$D$201,2,FALSE)</f>
        <v>Brian Adkins</v>
      </c>
      <c r="M851" s="5" t="str">
        <f>VLOOKUP(B851,Customers!$A$1:$D$201,3,FALSE)</f>
        <v>South America</v>
      </c>
    </row>
    <row r="852" spans="1:13">
      <c r="A852" s="5" t="s">
        <v>1440</v>
      </c>
      <c r="B852" s="5" t="s">
        <v>200</v>
      </c>
      <c r="C852" s="5" t="s">
        <v>522</v>
      </c>
      <c r="D852" s="6">
        <v>45298.597094907411</v>
      </c>
      <c r="E852" s="5">
        <v>2</v>
      </c>
      <c r="F852" s="5">
        <v>32.159999999999997</v>
      </c>
      <c r="G852" s="5">
        <v>16.079999999999998</v>
      </c>
      <c r="H852" s="6" t="str">
        <f t="shared" si="26"/>
        <v>Jan</v>
      </c>
      <c r="I852" s="5" t="str">
        <f t="shared" si="27"/>
        <v>2024</v>
      </c>
      <c r="J852" s="12" t="str">
        <f>VLOOKUP(C852, Products!$A$1:$D$101, 2, FALSE)</f>
        <v>SoundWave Smartwatch</v>
      </c>
      <c r="K852" s="5" t="str">
        <f>VLOOKUP(C852,Products!$A$1:$D$101,3,FALSE)</f>
        <v>Electronics</v>
      </c>
      <c r="L852" s="5" t="str">
        <f>VLOOKUP(B852,Customers!$A$1:$D$201,2,FALSE)</f>
        <v>William Walker</v>
      </c>
      <c r="M852" s="5" t="str">
        <f>VLOOKUP(B852,Customers!$A$1:$D$201,3,FALSE)</f>
        <v>South America</v>
      </c>
    </row>
    <row r="853" spans="1:13">
      <c r="A853" s="5" t="s">
        <v>1441</v>
      </c>
      <c r="B853" s="5" t="s">
        <v>208</v>
      </c>
      <c r="C853" s="5" t="s">
        <v>522</v>
      </c>
      <c r="D853" s="6">
        <v>45606.814062500001</v>
      </c>
      <c r="E853" s="5">
        <v>4</v>
      </c>
      <c r="F853" s="5">
        <v>64.319999999999993</v>
      </c>
      <c r="G853" s="5">
        <v>16.079999999999998</v>
      </c>
      <c r="H853" s="6" t="str">
        <f t="shared" si="26"/>
        <v>Nov</v>
      </c>
      <c r="I853" s="5" t="str">
        <f t="shared" si="27"/>
        <v>2024</v>
      </c>
      <c r="J853" s="12" t="str">
        <f>VLOOKUP(C853, Products!$A$1:$D$101, 2, FALSE)</f>
        <v>SoundWave Smartwatch</v>
      </c>
      <c r="K853" s="5" t="str">
        <f>VLOOKUP(C853,Products!$A$1:$D$101,3,FALSE)</f>
        <v>Electronics</v>
      </c>
      <c r="L853" s="5" t="str">
        <f>VLOOKUP(B853,Customers!$A$1:$D$201,2,FALSE)</f>
        <v>Rodney Eaton</v>
      </c>
      <c r="M853" s="5" t="str">
        <f>VLOOKUP(B853,Customers!$A$1:$D$201,3,FALSE)</f>
        <v>South America</v>
      </c>
    </row>
    <row r="854" spans="1:13">
      <c r="A854" s="5" t="s">
        <v>1442</v>
      </c>
      <c r="B854" s="5" t="s">
        <v>348</v>
      </c>
      <c r="C854" s="5" t="s">
        <v>522</v>
      </c>
      <c r="D854" s="6">
        <v>45338.619722222233</v>
      </c>
      <c r="E854" s="5">
        <v>4</v>
      </c>
      <c r="F854" s="5">
        <v>64.319999999999993</v>
      </c>
      <c r="G854" s="5">
        <v>16.079999999999998</v>
      </c>
      <c r="H854" s="6" t="str">
        <f t="shared" si="26"/>
        <v>Feb</v>
      </c>
      <c r="I854" s="5" t="str">
        <f t="shared" si="27"/>
        <v>2024</v>
      </c>
      <c r="J854" s="12" t="str">
        <f>VLOOKUP(C854, Products!$A$1:$D$101, 2, FALSE)</f>
        <v>SoundWave Smartwatch</v>
      </c>
      <c r="K854" s="5" t="str">
        <f>VLOOKUP(C854,Products!$A$1:$D$101,3,FALSE)</f>
        <v>Electronics</v>
      </c>
      <c r="L854" s="5" t="str">
        <f>VLOOKUP(B854,Customers!$A$1:$D$201,2,FALSE)</f>
        <v>Jennifer Shaw</v>
      </c>
      <c r="M854" s="5" t="str">
        <f>VLOOKUP(B854,Customers!$A$1:$D$201,3,FALSE)</f>
        <v>South America</v>
      </c>
    </row>
    <row r="855" spans="1:13">
      <c r="A855" s="5" t="s">
        <v>1443</v>
      </c>
      <c r="B855" s="5" t="s">
        <v>388</v>
      </c>
      <c r="C855" s="5" t="s">
        <v>522</v>
      </c>
      <c r="D855" s="6">
        <v>45322.815532407411</v>
      </c>
      <c r="E855" s="5">
        <v>1</v>
      </c>
      <c r="F855" s="5">
        <v>16.079999999999998</v>
      </c>
      <c r="G855" s="5">
        <v>16.079999999999998</v>
      </c>
      <c r="H855" s="6" t="str">
        <f t="shared" si="26"/>
        <v>Jan</v>
      </c>
      <c r="I855" s="5" t="str">
        <f t="shared" si="27"/>
        <v>2024</v>
      </c>
      <c r="J855" s="12" t="str">
        <f>VLOOKUP(C855, Products!$A$1:$D$101, 2, FALSE)</f>
        <v>SoundWave Smartwatch</v>
      </c>
      <c r="K855" s="5" t="str">
        <f>VLOOKUP(C855,Products!$A$1:$D$101,3,FALSE)</f>
        <v>Electronics</v>
      </c>
      <c r="L855" s="5" t="str">
        <f>VLOOKUP(B855,Customers!$A$1:$D$201,2,FALSE)</f>
        <v>Sherri Dixon</v>
      </c>
      <c r="M855" s="5" t="str">
        <f>VLOOKUP(B855,Customers!$A$1:$D$201,3,FALSE)</f>
        <v>North America</v>
      </c>
    </row>
    <row r="856" spans="1:13">
      <c r="A856" s="5" t="s">
        <v>1444</v>
      </c>
      <c r="B856" s="5" t="s">
        <v>86</v>
      </c>
      <c r="C856" s="5" t="s">
        <v>559</v>
      </c>
      <c r="D856" s="6">
        <v>45351.073391203703</v>
      </c>
      <c r="E856" s="5">
        <v>3</v>
      </c>
      <c r="F856" s="5">
        <v>167.97</v>
      </c>
      <c r="G856" s="5">
        <v>55.99</v>
      </c>
      <c r="H856" s="6" t="str">
        <f t="shared" si="26"/>
        <v>Feb</v>
      </c>
      <c r="I856" s="5" t="str">
        <f t="shared" si="27"/>
        <v>2024</v>
      </c>
      <c r="J856" s="12" t="str">
        <f>VLOOKUP(C856, Products!$A$1:$D$101, 2, FALSE)</f>
        <v>ComfortLiving Rug</v>
      </c>
      <c r="K856" s="5" t="str">
        <f>VLOOKUP(C856,Products!$A$1:$D$101,3,FALSE)</f>
        <v>Home Decor</v>
      </c>
      <c r="L856" s="5" t="str">
        <f>VLOOKUP(B856,Customers!$A$1:$D$201,2,FALSE)</f>
        <v>Jeffrey Perkins</v>
      </c>
      <c r="M856" s="5" t="str">
        <f>VLOOKUP(B856,Customers!$A$1:$D$201,3,FALSE)</f>
        <v>North America</v>
      </c>
    </row>
    <row r="857" spans="1:13">
      <c r="A857" s="5" t="s">
        <v>1445</v>
      </c>
      <c r="B857" s="5" t="s">
        <v>140</v>
      </c>
      <c r="C857" s="5" t="s">
        <v>559</v>
      </c>
      <c r="D857" s="6">
        <v>45369.251284722217</v>
      </c>
      <c r="E857" s="5">
        <v>3</v>
      </c>
      <c r="F857" s="5">
        <v>167.97</v>
      </c>
      <c r="G857" s="5">
        <v>55.99</v>
      </c>
      <c r="H857" s="6" t="str">
        <f t="shared" si="26"/>
        <v>Mar</v>
      </c>
      <c r="I857" s="5" t="str">
        <f t="shared" si="27"/>
        <v>2024</v>
      </c>
      <c r="J857" s="12" t="str">
        <f>VLOOKUP(C857, Products!$A$1:$D$101, 2, FALSE)</f>
        <v>ComfortLiving Rug</v>
      </c>
      <c r="K857" s="5" t="str">
        <f>VLOOKUP(C857,Products!$A$1:$D$101,3,FALSE)</f>
        <v>Home Decor</v>
      </c>
      <c r="L857" s="5" t="str">
        <f>VLOOKUP(B857,Customers!$A$1:$D$201,2,FALSE)</f>
        <v>Gerald Hines</v>
      </c>
      <c r="M857" s="5" t="str">
        <f>VLOOKUP(B857,Customers!$A$1:$D$201,3,FALSE)</f>
        <v>North America</v>
      </c>
    </row>
    <row r="858" spans="1:13">
      <c r="A858" s="5" t="s">
        <v>1446</v>
      </c>
      <c r="B858" s="5" t="s">
        <v>334</v>
      </c>
      <c r="C858" s="5" t="s">
        <v>559</v>
      </c>
      <c r="D858" s="6">
        <v>45338.478831018518</v>
      </c>
      <c r="E858" s="5">
        <v>1</v>
      </c>
      <c r="F858" s="5">
        <v>55.99</v>
      </c>
      <c r="G858" s="5">
        <v>55.99</v>
      </c>
      <c r="H858" s="6" t="str">
        <f t="shared" si="26"/>
        <v>Feb</v>
      </c>
      <c r="I858" s="5" t="str">
        <f t="shared" si="27"/>
        <v>2024</v>
      </c>
      <c r="J858" s="12" t="str">
        <f>VLOOKUP(C858, Products!$A$1:$D$101, 2, FALSE)</f>
        <v>ComfortLiving Rug</v>
      </c>
      <c r="K858" s="5" t="str">
        <f>VLOOKUP(C858,Products!$A$1:$D$101,3,FALSE)</f>
        <v>Home Decor</v>
      </c>
      <c r="L858" s="5" t="str">
        <f>VLOOKUP(B858,Customers!$A$1:$D$201,2,FALSE)</f>
        <v>Edwin Watson</v>
      </c>
      <c r="M858" s="5" t="str">
        <f>VLOOKUP(B858,Customers!$A$1:$D$201,3,FALSE)</f>
        <v>Asia</v>
      </c>
    </row>
    <row r="859" spans="1:13">
      <c r="A859" s="5" t="s">
        <v>1447</v>
      </c>
      <c r="B859" s="5" t="s">
        <v>312</v>
      </c>
      <c r="C859" s="5" t="s">
        <v>559</v>
      </c>
      <c r="D859" s="6">
        <v>45650.486388888887</v>
      </c>
      <c r="E859" s="5">
        <v>4</v>
      </c>
      <c r="F859" s="5">
        <v>223.96</v>
      </c>
      <c r="G859" s="5">
        <v>55.99</v>
      </c>
      <c r="H859" s="6" t="str">
        <f t="shared" si="26"/>
        <v>Dec</v>
      </c>
      <c r="I859" s="5" t="str">
        <f t="shared" si="27"/>
        <v>2024</v>
      </c>
      <c r="J859" s="12" t="str">
        <f>VLOOKUP(C859, Products!$A$1:$D$101, 2, FALSE)</f>
        <v>ComfortLiving Rug</v>
      </c>
      <c r="K859" s="5" t="str">
        <f>VLOOKUP(C859,Products!$A$1:$D$101,3,FALSE)</f>
        <v>Home Decor</v>
      </c>
      <c r="L859" s="5" t="str">
        <f>VLOOKUP(B859,Customers!$A$1:$D$201,2,FALSE)</f>
        <v>Amber Gonzalez</v>
      </c>
      <c r="M859" s="5" t="str">
        <f>VLOOKUP(B859,Customers!$A$1:$D$201,3,FALSE)</f>
        <v>South America</v>
      </c>
    </row>
    <row r="860" spans="1:13">
      <c r="A860" s="5" t="s">
        <v>1448</v>
      </c>
      <c r="B860" s="5" t="s">
        <v>368</v>
      </c>
      <c r="C860" s="5" t="s">
        <v>559</v>
      </c>
      <c r="D860" s="6">
        <v>45329.852997685193</v>
      </c>
      <c r="E860" s="5">
        <v>2</v>
      </c>
      <c r="F860" s="5">
        <v>111.98</v>
      </c>
      <c r="G860" s="5">
        <v>55.99</v>
      </c>
      <c r="H860" s="6" t="str">
        <f t="shared" si="26"/>
        <v>Feb</v>
      </c>
      <c r="I860" s="5" t="str">
        <f t="shared" si="27"/>
        <v>2024</v>
      </c>
      <c r="J860" s="12" t="str">
        <f>VLOOKUP(C860, Products!$A$1:$D$101, 2, FALSE)</f>
        <v>ComfortLiving Rug</v>
      </c>
      <c r="K860" s="5" t="str">
        <f>VLOOKUP(C860,Products!$A$1:$D$101,3,FALSE)</f>
        <v>Home Decor</v>
      </c>
      <c r="L860" s="5" t="str">
        <f>VLOOKUP(B860,Customers!$A$1:$D$201,2,FALSE)</f>
        <v>Donald Miller</v>
      </c>
      <c r="M860" s="5" t="str">
        <f>VLOOKUP(B860,Customers!$A$1:$D$201,3,FALSE)</f>
        <v>Europe</v>
      </c>
    </row>
    <row r="861" spans="1:13">
      <c r="A861" s="5" t="s">
        <v>1449</v>
      </c>
      <c r="B861" s="5" t="s">
        <v>148</v>
      </c>
      <c r="C861" s="5" t="s">
        <v>559</v>
      </c>
      <c r="D861" s="6">
        <v>45365.724212962959</v>
      </c>
      <c r="E861" s="5">
        <v>1</v>
      </c>
      <c r="F861" s="5">
        <v>55.99</v>
      </c>
      <c r="G861" s="5">
        <v>55.99</v>
      </c>
      <c r="H861" s="6" t="str">
        <f t="shared" si="26"/>
        <v>Mar</v>
      </c>
      <c r="I861" s="5" t="str">
        <f t="shared" si="27"/>
        <v>2024</v>
      </c>
      <c r="J861" s="12" t="str">
        <f>VLOOKUP(C861, Products!$A$1:$D$101, 2, FALSE)</f>
        <v>ComfortLiving Rug</v>
      </c>
      <c r="K861" s="5" t="str">
        <f>VLOOKUP(C861,Products!$A$1:$D$101,3,FALSE)</f>
        <v>Home Decor</v>
      </c>
      <c r="L861" s="5" t="str">
        <f>VLOOKUP(B861,Customers!$A$1:$D$201,2,FALSE)</f>
        <v>Stacy Foster</v>
      </c>
      <c r="M861" s="5" t="str">
        <f>VLOOKUP(B861,Customers!$A$1:$D$201,3,FALSE)</f>
        <v>Europe</v>
      </c>
    </row>
    <row r="862" spans="1:13">
      <c r="A862" s="5" t="s">
        <v>1450</v>
      </c>
      <c r="B862" s="5" t="s">
        <v>104</v>
      </c>
      <c r="C862" s="5" t="s">
        <v>559</v>
      </c>
      <c r="D862" s="6">
        <v>45344.907465277778</v>
      </c>
      <c r="E862" s="5">
        <v>2</v>
      </c>
      <c r="F862" s="5">
        <v>111.98</v>
      </c>
      <c r="G862" s="5">
        <v>55.99</v>
      </c>
      <c r="H862" s="6" t="str">
        <f t="shared" si="26"/>
        <v>Feb</v>
      </c>
      <c r="I862" s="5" t="str">
        <f t="shared" si="27"/>
        <v>2024</v>
      </c>
      <c r="J862" s="12" t="str">
        <f>VLOOKUP(C862, Products!$A$1:$D$101, 2, FALSE)</f>
        <v>ComfortLiving Rug</v>
      </c>
      <c r="K862" s="5" t="str">
        <f>VLOOKUP(C862,Products!$A$1:$D$101,3,FALSE)</f>
        <v>Home Decor</v>
      </c>
      <c r="L862" s="5" t="str">
        <f>VLOOKUP(B862,Customers!$A$1:$D$201,2,FALSE)</f>
        <v>Samantha Frank</v>
      </c>
      <c r="M862" s="5" t="str">
        <f>VLOOKUP(B862,Customers!$A$1:$D$201,3,FALSE)</f>
        <v>North America</v>
      </c>
    </row>
    <row r="863" spans="1:13">
      <c r="A863" s="5" t="s">
        <v>1451</v>
      </c>
      <c r="B863" s="5" t="s">
        <v>196</v>
      </c>
      <c r="C863" s="5" t="s">
        <v>559</v>
      </c>
      <c r="D863" s="6">
        <v>45547.200416666667</v>
      </c>
      <c r="E863" s="5">
        <v>3</v>
      </c>
      <c r="F863" s="5">
        <v>167.97</v>
      </c>
      <c r="G863" s="5">
        <v>55.99</v>
      </c>
      <c r="H863" s="6" t="str">
        <f t="shared" si="26"/>
        <v>Sep</v>
      </c>
      <c r="I863" s="5" t="str">
        <f t="shared" si="27"/>
        <v>2024</v>
      </c>
      <c r="J863" s="12" t="str">
        <f>VLOOKUP(C863, Products!$A$1:$D$101, 2, FALSE)</f>
        <v>ComfortLiving Rug</v>
      </c>
      <c r="K863" s="5" t="str">
        <f>VLOOKUP(C863,Products!$A$1:$D$101,3,FALSE)</f>
        <v>Home Decor</v>
      </c>
      <c r="L863" s="5" t="str">
        <f>VLOOKUP(B863,Customers!$A$1:$D$201,2,FALSE)</f>
        <v>Nancy Walker</v>
      </c>
      <c r="M863" s="5" t="str">
        <f>VLOOKUP(B863,Customers!$A$1:$D$201,3,FALSE)</f>
        <v>Asia</v>
      </c>
    </row>
    <row r="864" spans="1:13">
      <c r="A864" s="5" t="s">
        <v>1452</v>
      </c>
      <c r="B864" s="5" t="s">
        <v>224</v>
      </c>
      <c r="C864" s="5" t="s">
        <v>442</v>
      </c>
      <c r="D864" s="6">
        <v>45343.992152777777</v>
      </c>
      <c r="E864" s="5">
        <v>1</v>
      </c>
      <c r="F864" s="5">
        <v>159.6</v>
      </c>
      <c r="G864" s="5">
        <v>159.6</v>
      </c>
      <c r="H864" s="6" t="str">
        <f t="shared" si="26"/>
        <v>Feb</v>
      </c>
      <c r="I864" s="5" t="str">
        <f t="shared" si="27"/>
        <v>2024</v>
      </c>
      <c r="J864" s="12" t="str">
        <f>VLOOKUP(C864, Products!$A$1:$D$101, 2, FALSE)</f>
        <v>ComfortLiving Headphones</v>
      </c>
      <c r="K864" s="5" t="str">
        <f>VLOOKUP(C864,Products!$A$1:$D$101,3,FALSE)</f>
        <v>Electronics</v>
      </c>
      <c r="L864" s="5" t="str">
        <f>VLOOKUP(B864,Customers!$A$1:$D$201,2,FALSE)</f>
        <v>Dana Cantrell</v>
      </c>
      <c r="M864" s="5" t="str">
        <f>VLOOKUP(B864,Customers!$A$1:$D$201,3,FALSE)</f>
        <v>South America</v>
      </c>
    </row>
    <row r="865" spans="1:13">
      <c r="A865" s="5" t="s">
        <v>1453</v>
      </c>
      <c r="B865" s="5" t="s">
        <v>248</v>
      </c>
      <c r="C865" s="5" t="s">
        <v>442</v>
      </c>
      <c r="D865" s="6">
        <v>45623.33761574074</v>
      </c>
      <c r="E865" s="5">
        <v>1</v>
      </c>
      <c r="F865" s="5">
        <v>159.6</v>
      </c>
      <c r="G865" s="5">
        <v>159.6</v>
      </c>
      <c r="H865" s="6" t="str">
        <f t="shared" si="26"/>
        <v>Nov</v>
      </c>
      <c r="I865" s="5" t="str">
        <f t="shared" si="27"/>
        <v>2024</v>
      </c>
      <c r="J865" s="12" t="str">
        <f>VLOOKUP(C865, Products!$A$1:$D$101, 2, FALSE)</f>
        <v>ComfortLiving Headphones</v>
      </c>
      <c r="K865" s="5" t="str">
        <f>VLOOKUP(C865,Products!$A$1:$D$101,3,FALSE)</f>
        <v>Electronics</v>
      </c>
      <c r="L865" s="5" t="str">
        <f>VLOOKUP(B865,Customers!$A$1:$D$201,2,FALSE)</f>
        <v>David Armstrong</v>
      </c>
      <c r="M865" s="5" t="str">
        <f>VLOOKUP(B865,Customers!$A$1:$D$201,3,FALSE)</f>
        <v>Europe</v>
      </c>
    </row>
    <row r="866" spans="1:13">
      <c r="A866" s="5" t="s">
        <v>1454</v>
      </c>
      <c r="B866" s="5" t="s">
        <v>56</v>
      </c>
      <c r="C866" s="5" t="s">
        <v>442</v>
      </c>
      <c r="D866" s="6">
        <v>45569.863888888889</v>
      </c>
      <c r="E866" s="5">
        <v>4</v>
      </c>
      <c r="F866" s="5">
        <v>638.4</v>
      </c>
      <c r="G866" s="5">
        <v>159.6</v>
      </c>
      <c r="H866" s="6" t="str">
        <f t="shared" si="26"/>
        <v>Oct</v>
      </c>
      <c r="I866" s="5" t="str">
        <f t="shared" si="27"/>
        <v>2024</v>
      </c>
      <c r="J866" s="12" t="str">
        <f>VLOOKUP(C866, Products!$A$1:$D$101, 2, FALSE)</f>
        <v>ComfortLiving Headphones</v>
      </c>
      <c r="K866" s="5" t="str">
        <f>VLOOKUP(C866,Products!$A$1:$D$101,3,FALSE)</f>
        <v>Electronics</v>
      </c>
      <c r="L866" s="5" t="str">
        <f>VLOOKUP(B866,Customers!$A$1:$D$201,2,FALSE)</f>
        <v>Nicholas Cain</v>
      </c>
      <c r="M866" s="5" t="str">
        <f>VLOOKUP(B866,Customers!$A$1:$D$201,3,FALSE)</f>
        <v>Europe</v>
      </c>
    </row>
    <row r="867" spans="1:13">
      <c r="A867" s="5" t="s">
        <v>1455</v>
      </c>
      <c r="B867" s="5" t="s">
        <v>124</v>
      </c>
      <c r="C867" s="5" t="s">
        <v>442</v>
      </c>
      <c r="D867" s="6">
        <v>45389.606226851851</v>
      </c>
      <c r="E867" s="5">
        <v>1</v>
      </c>
      <c r="F867" s="5">
        <v>159.6</v>
      </c>
      <c r="G867" s="5">
        <v>159.6</v>
      </c>
      <c r="H867" s="6" t="str">
        <f t="shared" si="26"/>
        <v>Apr</v>
      </c>
      <c r="I867" s="5" t="str">
        <f t="shared" si="27"/>
        <v>2024</v>
      </c>
      <c r="J867" s="12" t="str">
        <f>VLOOKUP(C867, Products!$A$1:$D$101, 2, FALSE)</f>
        <v>ComfortLiving Headphones</v>
      </c>
      <c r="K867" s="5" t="str">
        <f>VLOOKUP(C867,Products!$A$1:$D$101,3,FALSE)</f>
        <v>Electronics</v>
      </c>
      <c r="L867" s="5" t="str">
        <f>VLOOKUP(B867,Customers!$A$1:$D$201,2,FALSE)</f>
        <v>Elizabeth Nguyen</v>
      </c>
      <c r="M867" s="5" t="str">
        <f>VLOOKUP(B867,Customers!$A$1:$D$201,3,FALSE)</f>
        <v>Europe</v>
      </c>
    </row>
    <row r="868" spans="1:13">
      <c r="A868" s="5" t="s">
        <v>1456</v>
      </c>
      <c r="B868" s="5" t="s">
        <v>18</v>
      </c>
      <c r="C868" s="5" t="s">
        <v>442</v>
      </c>
      <c r="D868" s="6">
        <v>45600.021087962959</v>
      </c>
      <c r="E868" s="5">
        <v>2</v>
      </c>
      <c r="F868" s="5">
        <v>319.2</v>
      </c>
      <c r="G868" s="5">
        <v>159.6</v>
      </c>
      <c r="H868" s="6" t="str">
        <f t="shared" si="26"/>
        <v>Nov</v>
      </c>
      <c r="I868" s="5" t="str">
        <f t="shared" si="27"/>
        <v>2024</v>
      </c>
      <c r="J868" s="12" t="str">
        <f>VLOOKUP(C868, Products!$A$1:$D$101, 2, FALSE)</f>
        <v>ComfortLiving Headphones</v>
      </c>
      <c r="K868" s="5" t="str">
        <f>VLOOKUP(C868,Products!$A$1:$D$101,3,FALSE)</f>
        <v>Electronics</v>
      </c>
      <c r="L868" s="5" t="str">
        <f>VLOOKUP(B868,Customers!$A$1:$D$201,2,FALSE)</f>
        <v>Laura Weber</v>
      </c>
      <c r="M868" s="5" t="str">
        <f>VLOOKUP(B868,Customers!$A$1:$D$201,3,FALSE)</f>
        <v>Asia</v>
      </c>
    </row>
    <row r="869" spans="1:13">
      <c r="A869" s="5" t="s">
        <v>1457</v>
      </c>
      <c r="B869" s="5" t="s">
        <v>398</v>
      </c>
      <c r="C869" s="5" t="s">
        <v>442</v>
      </c>
      <c r="D869" s="6">
        <v>45522.035624999997</v>
      </c>
      <c r="E869" s="5">
        <v>1</v>
      </c>
      <c r="F869" s="5">
        <v>159.6</v>
      </c>
      <c r="G869" s="5">
        <v>159.6</v>
      </c>
      <c r="H869" s="6" t="str">
        <f t="shared" si="26"/>
        <v>Aug</v>
      </c>
      <c r="I869" s="5" t="str">
        <f t="shared" si="27"/>
        <v>2024</v>
      </c>
      <c r="J869" s="12" t="str">
        <f>VLOOKUP(C869, Products!$A$1:$D$101, 2, FALSE)</f>
        <v>ComfortLiving Headphones</v>
      </c>
      <c r="K869" s="5" t="str">
        <f>VLOOKUP(C869,Products!$A$1:$D$101,3,FALSE)</f>
        <v>Electronics</v>
      </c>
      <c r="L869" s="5" t="str">
        <f>VLOOKUP(B869,Customers!$A$1:$D$201,2,FALSE)</f>
        <v>Stacy Cook</v>
      </c>
      <c r="M869" s="5" t="str">
        <f>VLOOKUP(B869,Customers!$A$1:$D$201,3,FALSE)</f>
        <v>North America</v>
      </c>
    </row>
    <row r="870" spans="1:13">
      <c r="A870" s="5" t="s">
        <v>1458</v>
      </c>
      <c r="B870" s="5" t="s">
        <v>196</v>
      </c>
      <c r="C870" s="5" t="s">
        <v>442</v>
      </c>
      <c r="D870" s="6">
        <v>45292.604074074072</v>
      </c>
      <c r="E870" s="5">
        <v>2</v>
      </c>
      <c r="F870" s="5">
        <v>319.2</v>
      </c>
      <c r="G870" s="5">
        <v>159.6</v>
      </c>
      <c r="H870" s="6" t="str">
        <f t="shared" si="26"/>
        <v>Jan</v>
      </c>
      <c r="I870" s="5" t="str">
        <f t="shared" si="27"/>
        <v>2024</v>
      </c>
      <c r="J870" s="12" t="str">
        <f>VLOOKUP(C870, Products!$A$1:$D$101, 2, FALSE)</f>
        <v>ComfortLiving Headphones</v>
      </c>
      <c r="K870" s="5" t="str">
        <f>VLOOKUP(C870,Products!$A$1:$D$101,3,FALSE)</f>
        <v>Electronics</v>
      </c>
      <c r="L870" s="5" t="str">
        <f>VLOOKUP(B870,Customers!$A$1:$D$201,2,FALSE)</f>
        <v>Nancy Walker</v>
      </c>
      <c r="M870" s="5" t="str">
        <f>VLOOKUP(B870,Customers!$A$1:$D$201,3,FALSE)</f>
        <v>Asia</v>
      </c>
    </row>
    <row r="871" spans="1:13">
      <c r="A871" s="5" t="s">
        <v>1459</v>
      </c>
      <c r="B871" s="5" t="s">
        <v>308</v>
      </c>
      <c r="C871" s="5" t="s">
        <v>442</v>
      </c>
      <c r="D871" s="6">
        <v>45503.357615740737</v>
      </c>
      <c r="E871" s="5">
        <v>3</v>
      </c>
      <c r="F871" s="5">
        <v>478.8</v>
      </c>
      <c r="G871" s="5">
        <v>159.6</v>
      </c>
      <c r="H871" s="6" t="str">
        <f t="shared" si="26"/>
        <v>Jul</v>
      </c>
      <c r="I871" s="5" t="str">
        <f t="shared" si="27"/>
        <v>2024</v>
      </c>
      <c r="J871" s="12" t="str">
        <f>VLOOKUP(C871, Products!$A$1:$D$101, 2, FALSE)</f>
        <v>ComfortLiving Headphones</v>
      </c>
      <c r="K871" s="5" t="str">
        <f>VLOOKUP(C871,Products!$A$1:$D$101,3,FALSE)</f>
        <v>Electronics</v>
      </c>
      <c r="L871" s="5" t="str">
        <f>VLOOKUP(B871,Customers!$A$1:$D$201,2,FALSE)</f>
        <v>Tina Wilson</v>
      </c>
      <c r="M871" s="5" t="str">
        <f>VLOOKUP(B871,Customers!$A$1:$D$201,3,FALSE)</f>
        <v>Europe</v>
      </c>
    </row>
    <row r="872" spans="1:13">
      <c r="A872" s="5" t="s">
        <v>1460</v>
      </c>
      <c r="B872" s="5" t="s">
        <v>338</v>
      </c>
      <c r="C872" s="5" t="s">
        <v>549</v>
      </c>
      <c r="D872" s="6">
        <v>45585.681134259263</v>
      </c>
      <c r="E872" s="5">
        <v>1</v>
      </c>
      <c r="F872" s="5">
        <v>497.76</v>
      </c>
      <c r="G872" s="5">
        <v>497.76</v>
      </c>
      <c r="H872" s="6" t="str">
        <f t="shared" si="26"/>
        <v>Oct</v>
      </c>
      <c r="I872" s="5" t="str">
        <f t="shared" si="27"/>
        <v>2024</v>
      </c>
      <c r="J872" s="12" t="str">
        <f>VLOOKUP(C872, Products!$A$1:$D$101, 2, FALSE)</f>
        <v>TechPro Textbook</v>
      </c>
      <c r="K872" s="5" t="str">
        <f>VLOOKUP(C872,Products!$A$1:$D$101,3,FALSE)</f>
        <v>Books</v>
      </c>
      <c r="L872" s="5" t="str">
        <f>VLOOKUP(B872,Customers!$A$1:$D$201,2,FALSE)</f>
        <v>Morgan Perez</v>
      </c>
      <c r="M872" s="5" t="str">
        <f>VLOOKUP(B872,Customers!$A$1:$D$201,3,FALSE)</f>
        <v>Europe</v>
      </c>
    </row>
    <row r="873" spans="1:13">
      <c r="A873" s="5" t="s">
        <v>1461</v>
      </c>
      <c r="B873" s="5" t="s">
        <v>226</v>
      </c>
      <c r="C873" s="5" t="s">
        <v>549</v>
      </c>
      <c r="D873" s="6">
        <v>45441.711446759262</v>
      </c>
      <c r="E873" s="5">
        <v>3</v>
      </c>
      <c r="F873" s="5">
        <v>1493.28</v>
      </c>
      <c r="G873" s="5">
        <v>497.76</v>
      </c>
      <c r="H873" s="6" t="str">
        <f t="shared" si="26"/>
        <v>May</v>
      </c>
      <c r="I873" s="5" t="str">
        <f t="shared" si="27"/>
        <v>2024</v>
      </c>
      <c r="J873" s="12" t="str">
        <f>VLOOKUP(C873, Products!$A$1:$D$101, 2, FALSE)</f>
        <v>TechPro Textbook</v>
      </c>
      <c r="K873" s="5" t="str">
        <f>VLOOKUP(C873,Products!$A$1:$D$101,3,FALSE)</f>
        <v>Books</v>
      </c>
      <c r="L873" s="5" t="str">
        <f>VLOOKUP(B873,Customers!$A$1:$D$201,2,FALSE)</f>
        <v>David Davis</v>
      </c>
      <c r="M873" s="5" t="str">
        <f>VLOOKUP(B873,Customers!$A$1:$D$201,3,FALSE)</f>
        <v>South America</v>
      </c>
    </row>
    <row r="874" spans="1:13">
      <c r="A874" s="5" t="s">
        <v>1462</v>
      </c>
      <c r="B874" s="5" t="s">
        <v>332</v>
      </c>
      <c r="C874" s="5" t="s">
        <v>549</v>
      </c>
      <c r="D874" s="6">
        <v>45378.313518518517</v>
      </c>
      <c r="E874" s="5">
        <v>2</v>
      </c>
      <c r="F874" s="5">
        <v>995.52</v>
      </c>
      <c r="G874" s="5">
        <v>497.76</v>
      </c>
      <c r="H874" s="6" t="str">
        <f t="shared" si="26"/>
        <v>Mar</v>
      </c>
      <c r="I874" s="5" t="str">
        <f t="shared" si="27"/>
        <v>2024</v>
      </c>
      <c r="J874" s="12" t="str">
        <f>VLOOKUP(C874, Products!$A$1:$D$101, 2, FALSE)</f>
        <v>TechPro Textbook</v>
      </c>
      <c r="K874" s="5" t="str">
        <f>VLOOKUP(C874,Products!$A$1:$D$101,3,FALSE)</f>
        <v>Books</v>
      </c>
      <c r="L874" s="5" t="str">
        <f>VLOOKUP(B874,Customers!$A$1:$D$201,2,FALSE)</f>
        <v>Jessica Warren</v>
      </c>
      <c r="M874" s="5" t="str">
        <f>VLOOKUP(B874,Customers!$A$1:$D$201,3,FALSE)</f>
        <v>Asia</v>
      </c>
    </row>
    <row r="875" spans="1:13">
      <c r="A875" s="5" t="s">
        <v>1463</v>
      </c>
      <c r="B875" s="5" t="s">
        <v>284</v>
      </c>
      <c r="C875" s="5" t="s">
        <v>549</v>
      </c>
      <c r="D875" s="6">
        <v>45433.375659722216</v>
      </c>
      <c r="E875" s="5">
        <v>3</v>
      </c>
      <c r="F875" s="5">
        <v>1493.28</v>
      </c>
      <c r="G875" s="5">
        <v>497.76</v>
      </c>
      <c r="H875" s="6" t="str">
        <f t="shared" si="26"/>
        <v>May</v>
      </c>
      <c r="I875" s="5" t="str">
        <f t="shared" si="27"/>
        <v>2024</v>
      </c>
      <c r="J875" s="12" t="str">
        <f>VLOOKUP(C875, Products!$A$1:$D$101, 2, FALSE)</f>
        <v>TechPro Textbook</v>
      </c>
      <c r="K875" s="5" t="str">
        <f>VLOOKUP(C875,Products!$A$1:$D$101,3,FALSE)</f>
        <v>Books</v>
      </c>
      <c r="L875" s="5" t="str">
        <f>VLOOKUP(B875,Customers!$A$1:$D$201,2,FALSE)</f>
        <v>Robert Gardner</v>
      </c>
      <c r="M875" s="5" t="str">
        <f>VLOOKUP(B875,Customers!$A$1:$D$201,3,FALSE)</f>
        <v>South America</v>
      </c>
    </row>
    <row r="876" spans="1:13">
      <c r="A876" s="5" t="s">
        <v>1464</v>
      </c>
      <c r="B876" s="5" t="s">
        <v>386</v>
      </c>
      <c r="C876" s="5" t="s">
        <v>549</v>
      </c>
      <c r="D876" s="6">
        <v>45531.243043981478</v>
      </c>
      <c r="E876" s="5">
        <v>3</v>
      </c>
      <c r="F876" s="5">
        <v>1493.28</v>
      </c>
      <c r="G876" s="5">
        <v>497.76</v>
      </c>
      <c r="H876" s="6" t="str">
        <f t="shared" si="26"/>
        <v>Aug</v>
      </c>
      <c r="I876" s="5" t="str">
        <f t="shared" si="27"/>
        <v>2024</v>
      </c>
      <c r="J876" s="12" t="str">
        <f>VLOOKUP(C876, Products!$A$1:$D$101, 2, FALSE)</f>
        <v>TechPro Textbook</v>
      </c>
      <c r="K876" s="5" t="str">
        <f>VLOOKUP(C876,Products!$A$1:$D$101,3,FALSE)</f>
        <v>Books</v>
      </c>
      <c r="L876" s="5" t="str">
        <f>VLOOKUP(B876,Customers!$A$1:$D$201,2,FALSE)</f>
        <v>Anna Ball</v>
      </c>
      <c r="M876" s="5" t="str">
        <f>VLOOKUP(B876,Customers!$A$1:$D$201,3,FALSE)</f>
        <v>South America</v>
      </c>
    </row>
    <row r="877" spans="1:13">
      <c r="A877" s="5" t="s">
        <v>1465</v>
      </c>
      <c r="B877" s="5" t="s">
        <v>86</v>
      </c>
      <c r="C877" s="5" t="s">
        <v>549</v>
      </c>
      <c r="D877" s="6">
        <v>45327.762997685182</v>
      </c>
      <c r="E877" s="5">
        <v>3</v>
      </c>
      <c r="F877" s="5">
        <v>1493.28</v>
      </c>
      <c r="G877" s="5">
        <v>497.76</v>
      </c>
      <c r="H877" s="6" t="str">
        <f t="shared" si="26"/>
        <v>Feb</v>
      </c>
      <c r="I877" s="5" t="str">
        <f t="shared" si="27"/>
        <v>2024</v>
      </c>
      <c r="J877" s="12" t="str">
        <f>VLOOKUP(C877, Products!$A$1:$D$101, 2, FALSE)</f>
        <v>TechPro Textbook</v>
      </c>
      <c r="K877" s="5" t="str">
        <f>VLOOKUP(C877,Products!$A$1:$D$101,3,FALSE)</f>
        <v>Books</v>
      </c>
      <c r="L877" s="5" t="str">
        <f>VLOOKUP(B877,Customers!$A$1:$D$201,2,FALSE)</f>
        <v>Jeffrey Perkins</v>
      </c>
      <c r="M877" s="5" t="str">
        <f>VLOOKUP(B877,Customers!$A$1:$D$201,3,FALSE)</f>
        <v>North America</v>
      </c>
    </row>
    <row r="878" spans="1:13">
      <c r="A878" s="5" t="s">
        <v>1466</v>
      </c>
      <c r="B878" s="5" t="s">
        <v>166</v>
      </c>
      <c r="C878" s="5" t="s">
        <v>549</v>
      </c>
      <c r="D878" s="6">
        <v>45635.489398148151</v>
      </c>
      <c r="E878" s="5">
        <v>2</v>
      </c>
      <c r="F878" s="5">
        <v>995.52</v>
      </c>
      <c r="G878" s="5">
        <v>497.76</v>
      </c>
      <c r="H878" s="6" t="str">
        <f t="shared" si="26"/>
        <v>Dec</v>
      </c>
      <c r="I878" s="5" t="str">
        <f t="shared" si="27"/>
        <v>2024</v>
      </c>
      <c r="J878" s="12" t="str">
        <f>VLOOKUP(C878, Products!$A$1:$D$101, 2, FALSE)</f>
        <v>TechPro Textbook</v>
      </c>
      <c r="K878" s="5" t="str">
        <f>VLOOKUP(C878,Products!$A$1:$D$101,3,FALSE)</f>
        <v>Books</v>
      </c>
      <c r="L878" s="5" t="str">
        <f>VLOOKUP(B878,Customers!$A$1:$D$201,2,FALSE)</f>
        <v>Julia Palmer</v>
      </c>
      <c r="M878" s="5" t="str">
        <f>VLOOKUP(B878,Customers!$A$1:$D$201,3,FALSE)</f>
        <v>Asia</v>
      </c>
    </row>
    <row r="879" spans="1:13">
      <c r="A879" s="5" t="s">
        <v>1467</v>
      </c>
      <c r="B879" s="5" t="s">
        <v>140</v>
      </c>
      <c r="C879" s="5" t="s">
        <v>549</v>
      </c>
      <c r="D879" s="6">
        <v>45636.076620370368</v>
      </c>
      <c r="E879" s="5">
        <v>3</v>
      </c>
      <c r="F879" s="5">
        <v>1493.28</v>
      </c>
      <c r="G879" s="5">
        <v>497.76</v>
      </c>
      <c r="H879" s="6" t="str">
        <f t="shared" si="26"/>
        <v>Dec</v>
      </c>
      <c r="I879" s="5" t="str">
        <f t="shared" si="27"/>
        <v>2024</v>
      </c>
      <c r="J879" s="12" t="str">
        <f>VLOOKUP(C879, Products!$A$1:$D$101, 2, FALSE)</f>
        <v>TechPro Textbook</v>
      </c>
      <c r="K879" s="5" t="str">
        <f>VLOOKUP(C879,Products!$A$1:$D$101,3,FALSE)</f>
        <v>Books</v>
      </c>
      <c r="L879" s="5" t="str">
        <f>VLOOKUP(B879,Customers!$A$1:$D$201,2,FALSE)</f>
        <v>Gerald Hines</v>
      </c>
      <c r="M879" s="5" t="str">
        <f>VLOOKUP(B879,Customers!$A$1:$D$201,3,FALSE)</f>
        <v>North America</v>
      </c>
    </row>
    <row r="880" spans="1:13">
      <c r="A880" s="5" t="s">
        <v>1468</v>
      </c>
      <c r="B880" s="5" t="s">
        <v>98</v>
      </c>
      <c r="C880" s="5" t="s">
        <v>549</v>
      </c>
      <c r="D880" s="6">
        <v>45587.114629629628</v>
      </c>
      <c r="E880" s="5">
        <v>2</v>
      </c>
      <c r="F880" s="5">
        <v>995.52</v>
      </c>
      <c r="G880" s="5">
        <v>497.76</v>
      </c>
      <c r="H880" s="6" t="str">
        <f t="shared" si="26"/>
        <v>Oct</v>
      </c>
      <c r="I880" s="5" t="str">
        <f t="shared" si="27"/>
        <v>2024</v>
      </c>
      <c r="J880" s="12" t="str">
        <f>VLOOKUP(C880, Products!$A$1:$D$101, 2, FALSE)</f>
        <v>TechPro Textbook</v>
      </c>
      <c r="K880" s="5" t="str">
        <f>VLOOKUP(C880,Products!$A$1:$D$101,3,FALSE)</f>
        <v>Books</v>
      </c>
      <c r="L880" s="5" t="str">
        <f>VLOOKUP(B880,Customers!$A$1:$D$201,2,FALSE)</f>
        <v>Kenneth Alexander</v>
      </c>
      <c r="M880" s="5" t="str">
        <f>VLOOKUP(B880,Customers!$A$1:$D$201,3,FALSE)</f>
        <v>Europe</v>
      </c>
    </row>
    <row r="881" spans="1:13">
      <c r="A881" s="5" t="s">
        <v>1469</v>
      </c>
      <c r="B881" s="5" t="s">
        <v>174</v>
      </c>
      <c r="C881" s="5" t="s">
        <v>549</v>
      </c>
      <c r="D881" s="6">
        <v>45541.77716435185</v>
      </c>
      <c r="E881" s="5">
        <v>4</v>
      </c>
      <c r="F881" s="5">
        <v>1991.04</v>
      </c>
      <c r="G881" s="5">
        <v>497.76</v>
      </c>
      <c r="H881" s="6" t="str">
        <f t="shared" si="26"/>
        <v>Sep</v>
      </c>
      <c r="I881" s="5" t="str">
        <f t="shared" si="27"/>
        <v>2024</v>
      </c>
      <c r="J881" s="12" t="str">
        <f>VLOOKUP(C881, Products!$A$1:$D$101, 2, FALSE)</f>
        <v>TechPro Textbook</v>
      </c>
      <c r="K881" s="5" t="str">
        <f>VLOOKUP(C881,Products!$A$1:$D$101,3,FALSE)</f>
        <v>Books</v>
      </c>
      <c r="L881" s="5" t="str">
        <f>VLOOKUP(B881,Customers!$A$1:$D$201,2,FALSE)</f>
        <v>Aimee Taylor</v>
      </c>
      <c r="M881" s="5" t="str">
        <f>VLOOKUP(B881,Customers!$A$1:$D$201,3,FALSE)</f>
        <v>South America</v>
      </c>
    </row>
    <row r="882" spans="1:13">
      <c r="A882" s="5" t="s">
        <v>1470</v>
      </c>
      <c r="B882" s="5" t="s">
        <v>208</v>
      </c>
      <c r="C882" s="5" t="s">
        <v>427</v>
      </c>
      <c r="D882" s="6">
        <v>45457.362361111111</v>
      </c>
      <c r="E882" s="5">
        <v>3</v>
      </c>
      <c r="F882" s="5">
        <v>1287.93</v>
      </c>
      <c r="G882" s="5">
        <v>429.31</v>
      </c>
      <c r="H882" s="6" t="str">
        <f t="shared" si="26"/>
        <v>Jun</v>
      </c>
      <c r="I882" s="5" t="str">
        <f t="shared" si="27"/>
        <v>2024</v>
      </c>
      <c r="J882" s="12" t="str">
        <f>VLOOKUP(C882, Products!$A$1:$D$101, 2, FALSE)</f>
        <v>TechPro T-Shirt</v>
      </c>
      <c r="K882" s="5" t="str">
        <f>VLOOKUP(C882,Products!$A$1:$D$101,3,FALSE)</f>
        <v>Clothing</v>
      </c>
      <c r="L882" s="5" t="str">
        <f>VLOOKUP(B882,Customers!$A$1:$D$201,2,FALSE)</f>
        <v>Rodney Eaton</v>
      </c>
      <c r="M882" s="5" t="str">
        <f>VLOOKUP(B882,Customers!$A$1:$D$201,3,FALSE)</f>
        <v>South America</v>
      </c>
    </row>
    <row r="883" spans="1:13">
      <c r="A883" s="5" t="s">
        <v>1471</v>
      </c>
      <c r="B883" s="5" t="s">
        <v>70</v>
      </c>
      <c r="C883" s="5" t="s">
        <v>427</v>
      </c>
      <c r="D883" s="6">
        <v>45528.055069444446</v>
      </c>
      <c r="E883" s="5">
        <v>3</v>
      </c>
      <c r="F883" s="5">
        <v>1287.93</v>
      </c>
      <c r="G883" s="5">
        <v>429.31</v>
      </c>
      <c r="H883" s="6" t="str">
        <f t="shared" si="26"/>
        <v>Aug</v>
      </c>
      <c r="I883" s="5" t="str">
        <f t="shared" si="27"/>
        <v>2024</v>
      </c>
      <c r="J883" s="12" t="str">
        <f>VLOOKUP(C883, Products!$A$1:$D$101, 2, FALSE)</f>
        <v>TechPro T-Shirt</v>
      </c>
      <c r="K883" s="5" t="str">
        <f>VLOOKUP(C883,Products!$A$1:$D$101,3,FALSE)</f>
        <v>Clothing</v>
      </c>
      <c r="L883" s="5" t="str">
        <f>VLOOKUP(B883,Customers!$A$1:$D$201,2,FALSE)</f>
        <v>Mark Brock</v>
      </c>
      <c r="M883" s="5" t="str">
        <f>VLOOKUP(B883,Customers!$A$1:$D$201,3,FALSE)</f>
        <v>North America</v>
      </c>
    </row>
    <row r="884" spans="1:13">
      <c r="A884" s="5" t="s">
        <v>1472</v>
      </c>
      <c r="B884" s="5" t="s">
        <v>296</v>
      </c>
      <c r="C884" s="5" t="s">
        <v>427</v>
      </c>
      <c r="D884" s="6">
        <v>45546.861921296288</v>
      </c>
      <c r="E884" s="5">
        <v>4</v>
      </c>
      <c r="F884" s="5">
        <v>1717.24</v>
      </c>
      <c r="G884" s="5">
        <v>429.31</v>
      </c>
      <c r="H884" s="6" t="str">
        <f t="shared" si="26"/>
        <v>Sep</v>
      </c>
      <c r="I884" s="5" t="str">
        <f t="shared" si="27"/>
        <v>2024</v>
      </c>
      <c r="J884" s="12" t="str">
        <f>VLOOKUP(C884, Products!$A$1:$D$101, 2, FALSE)</f>
        <v>TechPro T-Shirt</v>
      </c>
      <c r="K884" s="5" t="str">
        <f>VLOOKUP(C884,Products!$A$1:$D$101,3,FALSE)</f>
        <v>Clothing</v>
      </c>
      <c r="L884" s="5" t="str">
        <f>VLOOKUP(B884,Customers!$A$1:$D$201,2,FALSE)</f>
        <v>Brian Parker</v>
      </c>
      <c r="M884" s="5" t="str">
        <f>VLOOKUP(B884,Customers!$A$1:$D$201,3,FALSE)</f>
        <v>Asia</v>
      </c>
    </row>
    <row r="885" spans="1:13">
      <c r="A885" s="5" t="s">
        <v>1473</v>
      </c>
      <c r="B885" s="5" t="s">
        <v>132</v>
      </c>
      <c r="C885" s="5" t="s">
        <v>427</v>
      </c>
      <c r="D885" s="6">
        <v>45345.214074074072</v>
      </c>
      <c r="E885" s="5">
        <v>2</v>
      </c>
      <c r="F885" s="5">
        <v>858.62</v>
      </c>
      <c r="G885" s="5">
        <v>429.31</v>
      </c>
      <c r="H885" s="6" t="str">
        <f t="shared" si="26"/>
        <v>Feb</v>
      </c>
      <c r="I885" s="5" t="str">
        <f t="shared" si="27"/>
        <v>2024</v>
      </c>
      <c r="J885" s="12" t="str">
        <f>VLOOKUP(C885, Products!$A$1:$D$101, 2, FALSE)</f>
        <v>TechPro T-Shirt</v>
      </c>
      <c r="K885" s="5" t="str">
        <f>VLOOKUP(C885,Products!$A$1:$D$101,3,FALSE)</f>
        <v>Clothing</v>
      </c>
      <c r="L885" s="5" t="str">
        <f>VLOOKUP(B885,Customers!$A$1:$D$201,2,FALSE)</f>
        <v>Brandon Escobar</v>
      </c>
      <c r="M885" s="5" t="str">
        <f>VLOOKUP(B885,Customers!$A$1:$D$201,3,FALSE)</f>
        <v>Europe</v>
      </c>
    </row>
    <row r="886" spans="1:13">
      <c r="A886" s="5" t="s">
        <v>1474</v>
      </c>
      <c r="B886" s="5" t="s">
        <v>398</v>
      </c>
      <c r="C886" s="5" t="s">
        <v>427</v>
      </c>
      <c r="D886" s="6">
        <v>45420.954236111109</v>
      </c>
      <c r="E886" s="5">
        <v>3</v>
      </c>
      <c r="F886" s="5">
        <v>1287.93</v>
      </c>
      <c r="G886" s="5">
        <v>429.31</v>
      </c>
      <c r="H886" s="6" t="str">
        <f t="shared" si="26"/>
        <v>May</v>
      </c>
      <c r="I886" s="5" t="str">
        <f t="shared" si="27"/>
        <v>2024</v>
      </c>
      <c r="J886" s="12" t="str">
        <f>VLOOKUP(C886, Products!$A$1:$D$101, 2, FALSE)</f>
        <v>TechPro T-Shirt</v>
      </c>
      <c r="K886" s="5" t="str">
        <f>VLOOKUP(C886,Products!$A$1:$D$101,3,FALSE)</f>
        <v>Clothing</v>
      </c>
      <c r="L886" s="5" t="str">
        <f>VLOOKUP(B886,Customers!$A$1:$D$201,2,FALSE)</f>
        <v>Stacy Cook</v>
      </c>
      <c r="M886" s="5" t="str">
        <f>VLOOKUP(B886,Customers!$A$1:$D$201,3,FALSE)</f>
        <v>North America</v>
      </c>
    </row>
    <row r="887" spans="1:13">
      <c r="A887" s="5" t="s">
        <v>1475</v>
      </c>
      <c r="B887" s="5" t="s">
        <v>100</v>
      </c>
      <c r="C887" s="5" t="s">
        <v>427</v>
      </c>
      <c r="D887" s="6">
        <v>45351.159074074072</v>
      </c>
      <c r="E887" s="5">
        <v>3</v>
      </c>
      <c r="F887" s="5">
        <v>1287.93</v>
      </c>
      <c r="G887" s="5">
        <v>429.31</v>
      </c>
      <c r="H887" s="6" t="str">
        <f t="shared" si="26"/>
        <v>Feb</v>
      </c>
      <c r="I887" s="5" t="str">
        <f t="shared" si="27"/>
        <v>2024</v>
      </c>
      <c r="J887" s="12" t="str">
        <f>VLOOKUP(C887, Products!$A$1:$D$101, 2, FALSE)</f>
        <v>TechPro T-Shirt</v>
      </c>
      <c r="K887" s="5" t="str">
        <f>VLOOKUP(C887,Products!$A$1:$D$101,3,FALSE)</f>
        <v>Clothing</v>
      </c>
      <c r="L887" s="5" t="str">
        <f>VLOOKUP(B887,Customers!$A$1:$D$201,2,FALSE)</f>
        <v>Michael Williams</v>
      </c>
      <c r="M887" s="5" t="str">
        <f>VLOOKUP(B887,Customers!$A$1:$D$201,3,FALSE)</f>
        <v>Asia</v>
      </c>
    </row>
    <row r="888" spans="1:13">
      <c r="A888" s="5" t="s">
        <v>1476</v>
      </c>
      <c r="B888" s="5" t="s">
        <v>224</v>
      </c>
      <c r="C888" s="5" t="s">
        <v>427</v>
      </c>
      <c r="D888" s="6">
        <v>45520.827546296299</v>
      </c>
      <c r="E888" s="5">
        <v>3</v>
      </c>
      <c r="F888" s="5">
        <v>1287.93</v>
      </c>
      <c r="G888" s="5">
        <v>429.31</v>
      </c>
      <c r="H888" s="6" t="str">
        <f t="shared" si="26"/>
        <v>Aug</v>
      </c>
      <c r="I888" s="5" t="str">
        <f t="shared" si="27"/>
        <v>2024</v>
      </c>
      <c r="J888" s="12" t="str">
        <f>VLOOKUP(C888, Products!$A$1:$D$101, 2, FALSE)</f>
        <v>TechPro T-Shirt</v>
      </c>
      <c r="K888" s="5" t="str">
        <f>VLOOKUP(C888,Products!$A$1:$D$101,3,FALSE)</f>
        <v>Clothing</v>
      </c>
      <c r="L888" s="5" t="str">
        <f>VLOOKUP(B888,Customers!$A$1:$D$201,2,FALSE)</f>
        <v>Dana Cantrell</v>
      </c>
      <c r="M888" s="5" t="str">
        <f>VLOOKUP(B888,Customers!$A$1:$D$201,3,FALSE)</f>
        <v>South America</v>
      </c>
    </row>
    <row r="889" spans="1:13">
      <c r="A889" s="5" t="s">
        <v>1477</v>
      </c>
      <c r="B889" s="5" t="s">
        <v>158</v>
      </c>
      <c r="C889" s="5" t="s">
        <v>427</v>
      </c>
      <c r="D889" s="6">
        <v>45311.740671296298</v>
      </c>
      <c r="E889" s="5">
        <v>3</v>
      </c>
      <c r="F889" s="5">
        <v>1287.93</v>
      </c>
      <c r="G889" s="5">
        <v>429.31</v>
      </c>
      <c r="H889" s="6" t="str">
        <f t="shared" si="26"/>
        <v>Jan</v>
      </c>
      <c r="I889" s="5" t="str">
        <f t="shared" si="27"/>
        <v>2024</v>
      </c>
      <c r="J889" s="12" t="str">
        <f>VLOOKUP(C889, Products!$A$1:$D$101, 2, FALSE)</f>
        <v>TechPro T-Shirt</v>
      </c>
      <c r="K889" s="5" t="str">
        <f>VLOOKUP(C889,Products!$A$1:$D$101,3,FALSE)</f>
        <v>Clothing</v>
      </c>
      <c r="L889" s="5" t="str">
        <f>VLOOKUP(B889,Customers!$A$1:$D$201,2,FALSE)</f>
        <v>Jonathan Russo</v>
      </c>
      <c r="M889" s="5" t="str">
        <f>VLOOKUP(B889,Customers!$A$1:$D$201,3,FALSE)</f>
        <v>Europe</v>
      </c>
    </row>
    <row r="890" spans="1:13">
      <c r="A890" s="5" t="s">
        <v>1478</v>
      </c>
      <c r="B890" s="5" t="s">
        <v>226</v>
      </c>
      <c r="C890" s="5" t="s">
        <v>471</v>
      </c>
      <c r="D890" s="6">
        <v>45358.162569444437</v>
      </c>
      <c r="E890" s="5">
        <v>4</v>
      </c>
      <c r="F890" s="5">
        <v>942.32</v>
      </c>
      <c r="G890" s="5">
        <v>235.58</v>
      </c>
      <c r="H890" s="6" t="str">
        <f t="shared" si="26"/>
        <v>Mar</v>
      </c>
      <c r="I890" s="5" t="str">
        <f t="shared" si="27"/>
        <v>2024</v>
      </c>
      <c r="J890" s="12" t="str">
        <f>VLOOKUP(C890, Products!$A$1:$D$101, 2, FALSE)</f>
        <v>HomeSense Desk Lamp</v>
      </c>
      <c r="K890" s="5" t="str">
        <f>VLOOKUP(C890,Products!$A$1:$D$101,3,FALSE)</f>
        <v>Home Decor</v>
      </c>
      <c r="L890" s="5" t="str">
        <f>VLOOKUP(B890,Customers!$A$1:$D$201,2,FALSE)</f>
        <v>David Davis</v>
      </c>
      <c r="M890" s="5" t="str">
        <f>VLOOKUP(B890,Customers!$A$1:$D$201,3,FALSE)</f>
        <v>South America</v>
      </c>
    </row>
    <row r="891" spans="1:13">
      <c r="A891" s="5" t="s">
        <v>1479</v>
      </c>
      <c r="B891" s="5" t="s">
        <v>86</v>
      </c>
      <c r="C891" s="5" t="s">
        <v>471</v>
      </c>
      <c r="D891" s="6">
        <v>45472.485543981478</v>
      </c>
      <c r="E891" s="5">
        <v>3</v>
      </c>
      <c r="F891" s="5">
        <v>706.74</v>
      </c>
      <c r="G891" s="5">
        <v>235.58</v>
      </c>
      <c r="H891" s="6" t="str">
        <f t="shared" si="26"/>
        <v>Jun</v>
      </c>
      <c r="I891" s="5" t="str">
        <f t="shared" si="27"/>
        <v>2024</v>
      </c>
      <c r="J891" s="12" t="str">
        <f>VLOOKUP(C891, Products!$A$1:$D$101, 2, FALSE)</f>
        <v>HomeSense Desk Lamp</v>
      </c>
      <c r="K891" s="5" t="str">
        <f>VLOOKUP(C891,Products!$A$1:$D$101,3,FALSE)</f>
        <v>Home Decor</v>
      </c>
      <c r="L891" s="5" t="str">
        <f>VLOOKUP(B891,Customers!$A$1:$D$201,2,FALSE)</f>
        <v>Jeffrey Perkins</v>
      </c>
      <c r="M891" s="5" t="str">
        <f>VLOOKUP(B891,Customers!$A$1:$D$201,3,FALSE)</f>
        <v>North America</v>
      </c>
    </row>
    <row r="892" spans="1:13">
      <c r="A892" s="5" t="s">
        <v>1480</v>
      </c>
      <c r="B892" s="5" t="s">
        <v>264</v>
      </c>
      <c r="C892" s="5" t="s">
        <v>471</v>
      </c>
      <c r="D892" s="6">
        <v>45309.630798611113</v>
      </c>
      <c r="E892" s="5">
        <v>4</v>
      </c>
      <c r="F892" s="5">
        <v>942.32</v>
      </c>
      <c r="G892" s="5">
        <v>235.58</v>
      </c>
      <c r="H892" s="6" t="str">
        <f t="shared" si="26"/>
        <v>Jan</v>
      </c>
      <c r="I892" s="5" t="str">
        <f t="shared" si="27"/>
        <v>2024</v>
      </c>
      <c r="J892" s="12" t="str">
        <f>VLOOKUP(C892, Products!$A$1:$D$101, 2, FALSE)</f>
        <v>HomeSense Desk Lamp</v>
      </c>
      <c r="K892" s="5" t="str">
        <f>VLOOKUP(C892,Products!$A$1:$D$101,3,FALSE)</f>
        <v>Home Decor</v>
      </c>
      <c r="L892" s="5" t="str">
        <f>VLOOKUP(B892,Customers!$A$1:$D$201,2,FALSE)</f>
        <v>Kathryn Stevens</v>
      </c>
      <c r="M892" s="5" t="str">
        <f>VLOOKUP(B892,Customers!$A$1:$D$201,3,FALSE)</f>
        <v>Europe</v>
      </c>
    </row>
    <row r="893" spans="1:13">
      <c r="A893" s="5" t="s">
        <v>1481</v>
      </c>
      <c r="B893" s="5" t="s">
        <v>300</v>
      </c>
      <c r="C893" s="5" t="s">
        <v>471</v>
      </c>
      <c r="D893" s="6">
        <v>45326.322476851848</v>
      </c>
      <c r="E893" s="5">
        <v>4</v>
      </c>
      <c r="F893" s="5">
        <v>942.32</v>
      </c>
      <c r="G893" s="5">
        <v>235.58</v>
      </c>
      <c r="H893" s="6" t="str">
        <f t="shared" si="26"/>
        <v>Feb</v>
      </c>
      <c r="I893" s="5" t="str">
        <f t="shared" si="27"/>
        <v>2024</v>
      </c>
      <c r="J893" s="12" t="str">
        <f>VLOOKUP(C893, Products!$A$1:$D$101, 2, FALSE)</f>
        <v>HomeSense Desk Lamp</v>
      </c>
      <c r="K893" s="5" t="str">
        <f>VLOOKUP(C893,Products!$A$1:$D$101,3,FALSE)</f>
        <v>Home Decor</v>
      </c>
      <c r="L893" s="5" t="str">
        <f>VLOOKUP(B893,Customers!$A$1:$D$201,2,FALSE)</f>
        <v>Wayne Stone</v>
      </c>
      <c r="M893" s="5" t="str">
        <f>VLOOKUP(B893,Customers!$A$1:$D$201,3,FALSE)</f>
        <v>Asia</v>
      </c>
    </row>
    <row r="894" spans="1:13">
      <c r="A894" s="5" t="s">
        <v>1482</v>
      </c>
      <c r="B894" s="5" t="s">
        <v>304</v>
      </c>
      <c r="C894" s="5" t="s">
        <v>471</v>
      </c>
      <c r="D894" s="6">
        <v>45440.452835648153</v>
      </c>
      <c r="E894" s="5">
        <v>3</v>
      </c>
      <c r="F894" s="5">
        <v>706.74</v>
      </c>
      <c r="G894" s="5">
        <v>235.58</v>
      </c>
      <c r="H894" s="6" t="str">
        <f t="shared" si="26"/>
        <v>May</v>
      </c>
      <c r="I894" s="5" t="str">
        <f t="shared" si="27"/>
        <v>2024</v>
      </c>
      <c r="J894" s="12" t="str">
        <f>VLOOKUP(C894, Products!$A$1:$D$101, 2, FALSE)</f>
        <v>HomeSense Desk Lamp</v>
      </c>
      <c r="K894" s="5" t="str">
        <f>VLOOKUP(C894,Products!$A$1:$D$101,3,FALSE)</f>
        <v>Home Decor</v>
      </c>
      <c r="L894" s="5" t="str">
        <f>VLOOKUP(B894,Customers!$A$1:$D$201,2,FALSE)</f>
        <v>Hunter Fuller</v>
      </c>
      <c r="M894" s="5" t="str">
        <f>VLOOKUP(B894,Customers!$A$1:$D$201,3,FALSE)</f>
        <v>South America</v>
      </c>
    </row>
    <row r="895" spans="1:13">
      <c r="A895" s="5" t="s">
        <v>1483</v>
      </c>
      <c r="B895" s="5" t="s">
        <v>114</v>
      </c>
      <c r="C895" s="5" t="s">
        <v>471</v>
      </c>
      <c r="D895" s="6">
        <v>45402.342349537037</v>
      </c>
      <c r="E895" s="5">
        <v>1</v>
      </c>
      <c r="F895" s="5">
        <v>235.58</v>
      </c>
      <c r="G895" s="5">
        <v>235.58</v>
      </c>
      <c r="H895" s="6" t="str">
        <f t="shared" si="26"/>
        <v>Apr</v>
      </c>
      <c r="I895" s="5" t="str">
        <f t="shared" si="27"/>
        <v>2024</v>
      </c>
      <c r="J895" s="12" t="str">
        <f>VLOOKUP(C895, Products!$A$1:$D$101, 2, FALSE)</f>
        <v>HomeSense Desk Lamp</v>
      </c>
      <c r="K895" s="5" t="str">
        <f>VLOOKUP(C895,Products!$A$1:$D$101,3,FALSE)</f>
        <v>Home Decor</v>
      </c>
      <c r="L895" s="5" t="str">
        <f>VLOOKUP(B895,Customers!$A$1:$D$201,2,FALSE)</f>
        <v>Stanley Aguirre</v>
      </c>
      <c r="M895" s="5" t="str">
        <f>VLOOKUP(B895,Customers!$A$1:$D$201,3,FALSE)</f>
        <v>South America</v>
      </c>
    </row>
    <row r="896" spans="1:13">
      <c r="A896" s="5" t="s">
        <v>1484</v>
      </c>
      <c r="B896" s="5" t="s">
        <v>230</v>
      </c>
      <c r="C896" s="5" t="s">
        <v>471</v>
      </c>
      <c r="D896" s="6">
        <v>45293.799699074072</v>
      </c>
      <c r="E896" s="5">
        <v>4</v>
      </c>
      <c r="F896" s="5">
        <v>942.32</v>
      </c>
      <c r="G896" s="5">
        <v>235.58</v>
      </c>
      <c r="H896" s="6" t="str">
        <f t="shared" si="26"/>
        <v>Jan</v>
      </c>
      <c r="I896" s="5" t="str">
        <f t="shared" si="27"/>
        <v>2024</v>
      </c>
      <c r="J896" s="12" t="str">
        <f>VLOOKUP(C896, Products!$A$1:$D$101, 2, FALSE)</f>
        <v>HomeSense Desk Lamp</v>
      </c>
      <c r="K896" s="5" t="str">
        <f>VLOOKUP(C896,Products!$A$1:$D$101,3,FALSE)</f>
        <v>Home Decor</v>
      </c>
      <c r="L896" s="5" t="str">
        <f>VLOOKUP(B896,Customers!$A$1:$D$201,2,FALSE)</f>
        <v>Elizabeth Wells</v>
      </c>
      <c r="M896" s="5" t="str">
        <f>VLOOKUP(B896,Customers!$A$1:$D$201,3,FALSE)</f>
        <v>Asia</v>
      </c>
    </row>
    <row r="897" spans="1:13">
      <c r="A897" s="5" t="s">
        <v>1485</v>
      </c>
      <c r="B897" s="5" t="s">
        <v>364</v>
      </c>
      <c r="C897" s="5" t="s">
        <v>471</v>
      </c>
      <c r="D897" s="6">
        <v>45509.944374999999</v>
      </c>
      <c r="E897" s="5">
        <v>2</v>
      </c>
      <c r="F897" s="5">
        <v>471.16</v>
      </c>
      <c r="G897" s="5">
        <v>235.58</v>
      </c>
      <c r="H897" s="6" t="str">
        <f t="shared" si="26"/>
        <v>Aug</v>
      </c>
      <c r="I897" s="5" t="str">
        <f t="shared" si="27"/>
        <v>2024</v>
      </c>
      <c r="J897" s="12" t="str">
        <f>VLOOKUP(C897, Products!$A$1:$D$101, 2, FALSE)</f>
        <v>HomeSense Desk Lamp</v>
      </c>
      <c r="K897" s="5" t="str">
        <f>VLOOKUP(C897,Products!$A$1:$D$101,3,FALSE)</f>
        <v>Home Decor</v>
      </c>
      <c r="L897" s="5" t="str">
        <f>VLOOKUP(B897,Customers!$A$1:$D$201,2,FALSE)</f>
        <v>Julia Kelly</v>
      </c>
      <c r="M897" s="5" t="str">
        <f>VLOOKUP(B897,Customers!$A$1:$D$201,3,FALSE)</f>
        <v>Asia</v>
      </c>
    </row>
    <row r="898" spans="1:13">
      <c r="A898" s="5" t="s">
        <v>1486</v>
      </c>
      <c r="B898" s="5" t="s">
        <v>400</v>
      </c>
      <c r="C898" s="5" t="s">
        <v>471</v>
      </c>
      <c r="D898" s="6">
        <v>45356.449224537027</v>
      </c>
      <c r="E898" s="5">
        <v>4</v>
      </c>
      <c r="F898" s="5">
        <v>942.32</v>
      </c>
      <c r="G898" s="5">
        <v>235.58</v>
      </c>
      <c r="H898" s="6" t="str">
        <f t="shared" ref="H898:H961" si="28">TEXT(D898,"mmm")</f>
        <v>Mar</v>
      </c>
      <c r="I898" s="5" t="str">
        <f t="shared" ref="I898:I961" si="29">TEXT(D898, "yyyy")</f>
        <v>2024</v>
      </c>
      <c r="J898" s="12" t="str">
        <f>VLOOKUP(C898, Products!$A$1:$D$101, 2, FALSE)</f>
        <v>HomeSense Desk Lamp</v>
      </c>
      <c r="K898" s="5" t="str">
        <f>VLOOKUP(C898,Products!$A$1:$D$101,3,FALSE)</f>
        <v>Home Decor</v>
      </c>
      <c r="L898" s="5" t="str">
        <f>VLOOKUP(B898,Customers!$A$1:$D$201,2,FALSE)</f>
        <v>Jeremy Mclaughlin</v>
      </c>
      <c r="M898" s="5" t="str">
        <f>VLOOKUP(B898,Customers!$A$1:$D$201,3,FALSE)</f>
        <v>South America</v>
      </c>
    </row>
    <row r="899" spans="1:13">
      <c r="A899" s="5" t="s">
        <v>1487</v>
      </c>
      <c r="B899" s="5" t="s">
        <v>66</v>
      </c>
      <c r="C899" s="5" t="s">
        <v>471</v>
      </c>
      <c r="D899" s="6">
        <v>45337.187002314808</v>
      </c>
      <c r="E899" s="5">
        <v>3</v>
      </c>
      <c r="F899" s="5">
        <v>706.74</v>
      </c>
      <c r="G899" s="5">
        <v>235.58</v>
      </c>
      <c r="H899" s="6" t="str">
        <f t="shared" si="28"/>
        <v>Feb</v>
      </c>
      <c r="I899" s="5" t="str">
        <f t="shared" si="29"/>
        <v>2024</v>
      </c>
      <c r="J899" s="12" t="str">
        <f>VLOOKUP(C899, Products!$A$1:$D$101, 2, FALSE)</f>
        <v>HomeSense Desk Lamp</v>
      </c>
      <c r="K899" s="5" t="str">
        <f>VLOOKUP(C899,Products!$A$1:$D$101,3,FALSE)</f>
        <v>Home Decor</v>
      </c>
      <c r="L899" s="5" t="str">
        <f>VLOOKUP(B899,Customers!$A$1:$D$201,2,FALSE)</f>
        <v>Jennifer Pena</v>
      </c>
      <c r="M899" s="5" t="str">
        <f>VLOOKUP(B899,Customers!$A$1:$D$201,3,FALSE)</f>
        <v>Asia</v>
      </c>
    </row>
    <row r="900" spans="1:13">
      <c r="A900" s="5" t="s">
        <v>1488</v>
      </c>
      <c r="B900" s="5" t="s">
        <v>128</v>
      </c>
      <c r="C900" s="5" t="s">
        <v>471</v>
      </c>
      <c r="D900" s="6">
        <v>45335.281377314823</v>
      </c>
      <c r="E900" s="5">
        <v>3</v>
      </c>
      <c r="F900" s="5">
        <v>706.74</v>
      </c>
      <c r="G900" s="5">
        <v>235.58</v>
      </c>
      <c r="H900" s="6" t="str">
        <f t="shared" si="28"/>
        <v>Feb</v>
      </c>
      <c r="I900" s="5" t="str">
        <f t="shared" si="29"/>
        <v>2024</v>
      </c>
      <c r="J900" s="12" t="str">
        <f>VLOOKUP(C900, Products!$A$1:$D$101, 2, FALSE)</f>
        <v>HomeSense Desk Lamp</v>
      </c>
      <c r="K900" s="5" t="str">
        <f>VLOOKUP(C900,Products!$A$1:$D$101,3,FALSE)</f>
        <v>Home Decor</v>
      </c>
      <c r="L900" s="5" t="str">
        <f>VLOOKUP(B900,Customers!$A$1:$D$201,2,FALSE)</f>
        <v>Mrs. Kimberly Wright</v>
      </c>
      <c r="M900" s="5" t="str">
        <f>VLOOKUP(B900,Customers!$A$1:$D$201,3,FALSE)</f>
        <v>North America</v>
      </c>
    </row>
    <row r="901" spans="1:13">
      <c r="A901" s="5" t="s">
        <v>1489</v>
      </c>
      <c r="B901" s="5" t="s">
        <v>336</v>
      </c>
      <c r="C901" s="5" t="s">
        <v>471</v>
      </c>
      <c r="D901" s="6">
        <v>45499.657997685194</v>
      </c>
      <c r="E901" s="5">
        <v>3</v>
      </c>
      <c r="F901" s="5">
        <v>706.74</v>
      </c>
      <c r="G901" s="5">
        <v>235.58</v>
      </c>
      <c r="H901" s="6" t="str">
        <f t="shared" si="28"/>
        <v>Jul</v>
      </c>
      <c r="I901" s="5" t="str">
        <f t="shared" si="29"/>
        <v>2024</v>
      </c>
      <c r="J901" s="12" t="str">
        <f>VLOOKUP(C901, Products!$A$1:$D$101, 2, FALSE)</f>
        <v>HomeSense Desk Lamp</v>
      </c>
      <c r="K901" s="5" t="str">
        <f>VLOOKUP(C901,Products!$A$1:$D$101,3,FALSE)</f>
        <v>Home Decor</v>
      </c>
      <c r="L901" s="5" t="str">
        <f>VLOOKUP(B901,Customers!$A$1:$D$201,2,FALSE)</f>
        <v>Tiffany Cain</v>
      </c>
      <c r="M901" s="5" t="str">
        <f>VLOOKUP(B901,Customers!$A$1:$D$201,3,FALSE)</f>
        <v>South America</v>
      </c>
    </row>
    <row r="902" spans="1:13">
      <c r="A902" s="5" t="s">
        <v>1490</v>
      </c>
      <c r="B902" s="5" t="s">
        <v>218</v>
      </c>
      <c r="C902" s="5" t="s">
        <v>576</v>
      </c>
      <c r="D902" s="6">
        <v>45484.73609953704</v>
      </c>
      <c r="E902" s="5">
        <v>2</v>
      </c>
      <c r="F902" s="5">
        <v>894.68</v>
      </c>
      <c r="G902" s="5">
        <v>447.34</v>
      </c>
      <c r="H902" s="6" t="str">
        <f t="shared" si="28"/>
        <v>Jul</v>
      </c>
      <c r="I902" s="5" t="str">
        <f t="shared" si="29"/>
        <v>2024</v>
      </c>
      <c r="J902" s="12" t="str">
        <f>VLOOKUP(C902, Products!$A$1:$D$101, 2, FALSE)</f>
        <v>HomeSense Cookware Set</v>
      </c>
      <c r="K902" s="5" t="str">
        <f>VLOOKUP(C902,Products!$A$1:$D$101,3,FALSE)</f>
        <v>Home Decor</v>
      </c>
      <c r="L902" s="5" t="str">
        <f>VLOOKUP(B902,Customers!$A$1:$D$201,2,FALSE)</f>
        <v>Laura Bennett</v>
      </c>
      <c r="M902" s="5" t="str">
        <f>VLOOKUP(B902,Customers!$A$1:$D$201,3,FALSE)</f>
        <v>South America</v>
      </c>
    </row>
    <row r="903" spans="1:13">
      <c r="A903" s="5" t="s">
        <v>1491</v>
      </c>
      <c r="B903" s="5" t="s">
        <v>296</v>
      </c>
      <c r="C903" s="5" t="s">
        <v>576</v>
      </c>
      <c r="D903" s="6">
        <v>45490.369895833333</v>
      </c>
      <c r="E903" s="5">
        <v>3</v>
      </c>
      <c r="F903" s="5">
        <v>1342.02</v>
      </c>
      <c r="G903" s="5">
        <v>447.34</v>
      </c>
      <c r="H903" s="6" t="str">
        <f t="shared" si="28"/>
        <v>Jul</v>
      </c>
      <c r="I903" s="5" t="str">
        <f t="shared" si="29"/>
        <v>2024</v>
      </c>
      <c r="J903" s="12" t="str">
        <f>VLOOKUP(C903, Products!$A$1:$D$101, 2, FALSE)</f>
        <v>HomeSense Cookware Set</v>
      </c>
      <c r="K903" s="5" t="str">
        <f>VLOOKUP(C903,Products!$A$1:$D$101,3,FALSE)</f>
        <v>Home Decor</v>
      </c>
      <c r="L903" s="5" t="str">
        <f>VLOOKUP(B903,Customers!$A$1:$D$201,2,FALSE)</f>
        <v>Brian Parker</v>
      </c>
      <c r="M903" s="5" t="str">
        <f>VLOOKUP(B903,Customers!$A$1:$D$201,3,FALSE)</f>
        <v>Asia</v>
      </c>
    </row>
    <row r="904" spans="1:13">
      <c r="A904" s="5" t="s">
        <v>1492</v>
      </c>
      <c r="B904" s="5" t="s">
        <v>124</v>
      </c>
      <c r="C904" s="5" t="s">
        <v>576</v>
      </c>
      <c r="D904" s="6">
        <v>45644.49046296296</v>
      </c>
      <c r="E904" s="5">
        <v>3</v>
      </c>
      <c r="F904" s="5">
        <v>1342.02</v>
      </c>
      <c r="G904" s="5">
        <v>447.34</v>
      </c>
      <c r="H904" s="6" t="str">
        <f t="shared" si="28"/>
        <v>Dec</v>
      </c>
      <c r="I904" s="5" t="str">
        <f t="shared" si="29"/>
        <v>2024</v>
      </c>
      <c r="J904" s="12" t="str">
        <f>VLOOKUP(C904, Products!$A$1:$D$101, 2, FALSE)</f>
        <v>HomeSense Cookware Set</v>
      </c>
      <c r="K904" s="5" t="str">
        <f>VLOOKUP(C904,Products!$A$1:$D$101,3,FALSE)</f>
        <v>Home Decor</v>
      </c>
      <c r="L904" s="5" t="str">
        <f>VLOOKUP(B904,Customers!$A$1:$D$201,2,FALSE)</f>
        <v>Elizabeth Nguyen</v>
      </c>
      <c r="M904" s="5" t="str">
        <f>VLOOKUP(B904,Customers!$A$1:$D$201,3,FALSE)</f>
        <v>Europe</v>
      </c>
    </row>
    <row r="905" spans="1:13">
      <c r="A905" s="5" t="s">
        <v>1493</v>
      </c>
      <c r="B905" s="5" t="s">
        <v>350</v>
      </c>
      <c r="C905" s="5" t="s">
        <v>576</v>
      </c>
      <c r="D905" s="6">
        <v>45439.658900462957</v>
      </c>
      <c r="E905" s="5">
        <v>3</v>
      </c>
      <c r="F905" s="5">
        <v>1342.02</v>
      </c>
      <c r="G905" s="5">
        <v>447.34</v>
      </c>
      <c r="H905" s="6" t="str">
        <f t="shared" si="28"/>
        <v>May</v>
      </c>
      <c r="I905" s="5" t="str">
        <f t="shared" si="29"/>
        <v>2024</v>
      </c>
      <c r="J905" s="12" t="str">
        <f>VLOOKUP(C905, Products!$A$1:$D$101, 2, FALSE)</f>
        <v>HomeSense Cookware Set</v>
      </c>
      <c r="K905" s="5" t="str">
        <f>VLOOKUP(C905,Products!$A$1:$D$101,3,FALSE)</f>
        <v>Home Decor</v>
      </c>
      <c r="L905" s="5" t="str">
        <f>VLOOKUP(B905,Customers!$A$1:$D$201,2,FALSE)</f>
        <v>Logan Harris</v>
      </c>
      <c r="M905" s="5" t="str">
        <f>VLOOKUP(B905,Customers!$A$1:$D$201,3,FALSE)</f>
        <v>Europe</v>
      </c>
    </row>
    <row r="906" spans="1:13">
      <c r="A906" s="5" t="s">
        <v>1494</v>
      </c>
      <c r="B906" s="5" t="s">
        <v>384</v>
      </c>
      <c r="C906" s="5" t="s">
        <v>576</v>
      </c>
      <c r="D906" s="6">
        <v>45334.727662037039</v>
      </c>
      <c r="E906" s="5">
        <v>2</v>
      </c>
      <c r="F906" s="5">
        <v>894.68</v>
      </c>
      <c r="G906" s="5">
        <v>447.34</v>
      </c>
      <c r="H906" s="6" t="str">
        <f t="shared" si="28"/>
        <v>Feb</v>
      </c>
      <c r="I906" s="5" t="str">
        <f t="shared" si="29"/>
        <v>2024</v>
      </c>
      <c r="J906" s="12" t="str">
        <f>VLOOKUP(C906, Products!$A$1:$D$101, 2, FALSE)</f>
        <v>HomeSense Cookware Set</v>
      </c>
      <c r="K906" s="5" t="str">
        <f>VLOOKUP(C906,Products!$A$1:$D$101,3,FALSE)</f>
        <v>Home Decor</v>
      </c>
      <c r="L906" s="5" t="str">
        <f>VLOOKUP(B906,Customers!$A$1:$D$201,2,FALSE)</f>
        <v>Kayla Kelly</v>
      </c>
      <c r="M906" s="5" t="str">
        <f>VLOOKUP(B906,Customers!$A$1:$D$201,3,FALSE)</f>
        <v>South America</v>
      </c>
    </row>
    <row r="907" spans="1:13">
      <c r="A907" s="5" t="s">
        <v>1495</v>
      </c>
      <c r="B907" s="5" t="s">
        <v>24</v>
      </c>
      <c r="C907" s="5" t="s">
        <v>576</v>
      </c>
      <c r="D907" s="6">
        <v>45313.81994212963</v>
      </c>
      <c r="E907" s="5">
        <v>2</v>
      </c>
      <c r="F907" s="5">
        <v>894.68</v>
      </c>
      <c r="G907" s="5">
        <v>447.34</v>
      </c>
      <c r="H907" s="6" t="str">
        <f t="shared" si="28"/>
        <v>Jan</v>
      </c>
      <c r="I907" s="5" t="str">
        <f t="shared" si="29"/>
        <v>2024</v>
      </c>
      <c r="J907" s="12" t="str">
        <f>VLOOKUP(C907, Products!$A$1:$D$101, 2, FALSE)</f>
        <v>HomeSense Cookware Set</v>
      </c>
      <c r="K907" s="5" t="str">
        <f>VLOOKUP(C907,Products!$A$1:$D$101,3,FALSE)</f>
        <v>Home Decor</v>
      </c>
      <c r="L907" s="5" t="str">
        <f>VLOOKUP(B907,Customers!$A$1:$D$201,2,FALSE)</f>
        <v>David Li</v>
      </c>
      <c r="M907" s="5" t="str">
        <f>VLOOKUP(B907,Customers!$A$1:$D$201,3,FALSE)</f>
        <v>North America</v>
      </c>
    </row>
    <row r="908" spans="1:13">
      <c r="A908" s="5" t="s">
        <v>1496</v>
      </c>
      <c r="B908" s="5" t="s">
        <v>128</v>
      </c>
      <c r="C908" s="5" t="s">
        <v>576</v>
      </c>
      <c r="D908" s="6">
        <v>45328.921319444453</v>
      </c>
      <c r="E908" s="5">
        <v>1</v>
      </c>
      <c r="F908" s="5">
        <v>447.34</v>
      </c>
      <c r="G908" s="5">
        <v>447.34</v>
      </c>
      <c r="H908" s="6" t="str">
        <f t="shared" si="28"/>
        <v>Feb</v>
      </c>
      <c r="I908" s="5" t="str">
        <f t="shared" si="29"/>
        <v>2024</v>
      </c>
      <c r="J908" s="12" t="str">
        <f>VLOOKUP(C908, Products!$A$1:$D$101, 2, FALSE)</f>
        <v>HomeSense Cookware Set</v>
      </c>
      <c r="K908" s="5" t="str">
        <f>VLOOKUP(C908,Products!$A$1:$D$101,3,FALSE)</f>
        <v>Home Decor</v>
      </c>
      <c r="L908" s="5" t="str">
        <f>VLOOKUP(B908,Customers!$A$1:$D$201,2,FALSE)</f>
        <v>Mrs. Kimberly Wright</v>
      </c>
      <c r="M908" s="5" t="str">
        <f>VLOOKUP(B908,Customers!$A$1:$D$201,3,FALSE)</f>
        <v>North America</v>
      </c>
    </row>
    <row r="909" spans="1:13">
      <c r="A909" s="5" t="s">
        <v>1497</v>
      </c>
      <c r="B909" s="5" t="s">
        <v>306</v>
      </c>
      <c r="C909" s="5" t="s">
        <v>576</v>
      </c>
      <c r="D909" s="6">
        <v>45567.667291666658</v>
      </c>
      <c r="E909" s="5">
        <v>4</v>
      </c>
      <c r="F909" s="5">
        <v>1789.36</v>
      </c>
      <c r="G909" s="5">
        <v>447.34</v>
      </c>
      <c r="H909" s="6" t="str">
        <f t="shared" si="28"/>
        <v>Oct</v>
      </c>
      <c r="I909" s="5" t="str">
        <f t="shared" si="29"/>
        <v>2024</v>
      </c>
      <c r="J909" s="12" t="str">
        <f>VLOOKUP(C909, Products!$A$1:$D$101, 2, FALSE)</f>
        <v>HomeSense Cookware Set</v>
      </c>
      <c r="K909" s="5" t="str">
        <f>VLOOKUP(C909,Products!$A$1:$D$101,3,FALSE)</f>
        <v>Home Decor</v>
      </c>
      <c r="L909" s="5" t="str">
        <f>VLOOKUP(B909,Customers!$A$1:$D$201,2,FALSE)</f>
        <v>Matthew Rogers</v>
      </c>
      <c r="M909" s="5" t="str">
        <f>VLOOKUP(B909,Customers!$A$1:$D$201,3,FALSE)</f>
        <v>South America</v>
      </c>
    </row>
    <row r="910" spans="1:13">
      <c r="A910" s="5" t="s">
        <v>1498</v>
      </c>
      <c r="B910" s="5" t="s">
        <v>216</v>
      </c>
      <c r="C910" s="5" t="s">
        <v>576</v>
      </c>
      <c r="D910" s="6">
        <v>45524.100543981483</v>
      </c>
      <c r="E910" s="5">
        <v>2</v>
      </c>
      <c r="F910" s="5">
        <v>894.68</v>
      </c>
      <c r="G910" s="5">
        <v>447.34</v>
      </c>
      <c r="H910" s="6" t="str">
        <f t="shared" si="28"/>
        <v>Aug</v>
      </c>
      <c r="I910" s="5" t="str">
        <f t="shared" si="29"/>
        <v>2024</v>
      </c>
      <c r="J910" s="12" t="str">
        <f>VLOOKUP(C910, Products!$A$1:$D$101, 2, FALSE)</f>
        <v>HomeSense Cookware Set</v>
      </c>
      <c r="K910" s="5" t="str">
        <f>VLOOKUP(C910,Products!$A$1:$D$101,3,FALSE)</f>
        <v>Home Decor</v>
      </c>
      <c r="L910" s="5" t="str">
        <f>VLOOKUP(B910,Customers!$A$1:$D$201,2,FALSE)</f>
        <v>Jennifer Munoz</v>
      </c>
      <c r="M910" s="5" t="str">
        <f>VLOOKUP(B910,Customers!$A$1:$D$201,3,FALSE)</f>
        <v>Europe</v>
      </c>
    </row>
    <row r="911" spans="1:13">
      <c r="A911" s="5" t="s">
        <v>1499</v>
      </c>
      <c r="B911" s="5" t="s">
        <v>318</v>
      </c>
      <c r="C911" s="5" t="s">
        <v>576</v>
      </c>
      <c r="D911" s="6">
        <v>45355.215983796297</v>
      </c>
      <c r="E911" s="5">
        <v>2</v>
      </c>
      <c r="F911" s="5">
        <v>894.68</v>
      </c>
      <c r="G911" s="5">
        <v>447.34</v>
      </c>
      <c r="H911" s="6" t="str">
        <f t="shared" si="28"/>
        <v>Mar</v>
      </c>
      <c r="I911" s="5" t="str">
        <f t="shared" si="29"/>
        <v>2024</v>
      </c>
      <c r="J911" s="12" t="str">
        <f>VLOOKUP(C911, Products!$A$1:$D$101, 2, FALSE)</f>
        <v>HomeSense Cookware Set</v>
      </c>
      <c r="K911" s="5" t="str">
        <f>VLOOKUP(C911,Products!$A$1:$D$101,3,FALSE)</f>
        <v>Home Decor</v>
      </c>
      <c r="L911" s="5" t="str">
        <f>VLOOKUP(B911,Customers!$A$1:$D$201,2,FALSE)</f>
        <v>Robert Sharp</v>
      </c>
      <c r="M911" s="5" t="str">
        <f>VLOOKUP(B911,Customers!$A$1:$D$201,3,FALSE)</f>
        <v>North America</v>
      </c>
    </row>
    <row r="912" spans="1:13">
      <c r="A912" s="5" t="s">
        <v>1500</v>
      </c>
      <c r="B912" s="5" t="s">
        <v>296</v>
      </c>
      <c r="C912" s="5" t="s">
        <v>576</v>
      </c>
      <c r="D912" s="6">
        <v>45644.717557870368</v>
      </c>
      <c r="E912" s="5">
        <v>3</v>
      </c>
      <c r="F912" s="5">
        <v>1342.02</v>
      </c>
      <c r="G912" s="5">
        <v>447.34</v>
      </c>
      <c r="H912" s="6" t="str">
        <f t="shared" si="28"/>
        <v>Dec</v>
      </c>
      <c r="I912" s="5" t="str">
        <f t="shared" si="29"/>
        <v>2024</v>
      </c>
      <c r="J912" s="12" t="str">
        <f>VLOOKUP(C912, Products!$A$1:$D$101, 2, FALSE)</f>
        <v>HomeSense Cookware Set</v>
      </c>
      <c r="K912" s="5" t="str">
        <f>VLOOKUP(C912,Products!$A$1:$D$101,3,FALSE)</f>
        <v>Home Decor</v>
      </c>
      <c r="L912" s="5" t="str">
        <f>VLOOKUP(B912,Customers!$A$1:$D$201,2,FALSE)</f>
        <v>Brian Parker</v>
      </c>
      <c r="M912" s="5" t="str">
        <f>VLOOKUP(B912,Customers!$A$1:$D$201,3,FALSE)</f>
        <v>Asia</v>
      </c>
    </row>
    <row r="913" spans="1:13">
      <c r="A913" s="5" t="s">
        <v>1501</v>
      </c>
      <c r="B913" s="5" t="s">
        <v>314</v>
      </c>
      <c r="C913" s="5" t="s">
        <v>555</v>
      </c>
      <c r="D913" s="6">
        <v>45391.385335648149</v>
      </c>
      <c r="E913" s="5">
        <v>4</v>
      </c>
      <c r="F913" s="5">
        <v>1669.48</v>
      </c>
      <c r="G913" s="5">
        <v>417.37</v>
      </c>
      <c r="H913" s="6" t="str">
        <f t="shared" si="28"/>
        <v>Apr</v>
      </c>
      <c r="I913" s="5" t="str">
        <f t="shared" si="29"/>
        <v>2024</v>
      </c>
      <c r="J913" s="12" t="str">
        <f>VLOOKUP(C913, Products!$A$1:$D$101, 2, FALSE)</f>
        <v>ActiveWear Rug</v>
      </c>
      <c r="K913" s="5" t="str">
        <f>VLOOKUP(C913,Products!$A$1:$D$101,3,FALSE)</f>
        <v>Home Decor</v>
      </c>
      <c r="L913" s="5" t="str">
        <f>VLOOKUP(B913,Customers!$A$1:$D$201,2,FALSE)</f>
        <v>Justin Evans</v>
      </c>
      <c r="M913" s="5" t="str">
        <f>VLOOKUP(B913,Customers!$A$1:$D$201,3,FALSE)</f>
        <v>South America</v>
      </c>
    </row>
    <row r="914" spans="1:13">
      <c r="A914" s="5" t="s">
        <v>1502</v>
      </c>
      <c r="B914" s="5" t="s">
        <v>402</v>
      </c>
      <c r="C914" s="5" t="s">
        <v>555</v>
      </c>
      <c r="D914" s="6">
        <v>45532.83116898148</v>
      </c>
      <c r="E914" s="5">
        <v>1</v>
      </c>
      <c r="F914" s="5">
        <v>417.37</v>
      </c>
      <c r="G914" s="5">
        <v>417.37</v>
      </c>
      <c r="H914" s="6" t="str">
        <f t="shared" si="28"/>
        <v>Aug</v>
      </c>
      <c r="I914" s="5" t="str">
        <f t="shared" si="29"/>
        <v>2024</v>
      </c>
      <c r="J914" s="12" t="str">
        <f>VLOOKUP(C914, Products!$A$1:$D$101, 2, FALSE)</f>
        <v>ActiveWear Rug</v>
      </c>
      <c r="K914" s="5" t="str">
        <f>VLOOKUP(C914,Products!$A$1:$D$101,3,FALSE)</f>
        <v>Home Decor</v>
      </c>
      <c r="L914" s="5" t="str">
        <f>VLOOKUP(B914,Customers!$A$1:$D$201,2,FALSE)</f>
        <v>Laura Watts</v>
      </c>
      <c r="M914" s="5" t="str">
        <f>VLOOKUP(B914,Customers!$A$1:$D$201,3,FALSE)</f>
        <v>Europe</v>
      </c>
    </row>
    <row r="915" spans="1:13">
      <c r="A915" s="5" t="s">
        <v>1503</v>
      </c>
      <c r="B915" s="5" t="s">
        <v>256</v>
      </c>
      <c r="C915" s="5" t="s">
        <v>555</v>
      </c>
      <c r="D915" s="6">
        <v>45527.989872685182</v>
      </c>
      <c r="E915" s="5">
        <v>3</v>
      </c>
      <c r="F915" s="5">
        <v>1252.1099999999999</v>
      </c>
      <c r="G915" s="5">
        <v>417.37</v>
      </c>
      <c r="H915" s="6" t="str">
        <f t="shared" si="28"/>
        <v>Aug</v>
      </c>
      <c r="I915" s="5" t="str">
        <f t="shared" si="29"/>
        <v>2024</v>
      </c>
      <c r="J915" s="12" t="str">
        <f>VLOOKUP(C915, Products!$A$1:$D$101, 2, FALSE)</f>
        <v>ActiveWear Rug</v>
      </c>
      <c r="K915" s="5" t="str">
        <f>VLOOKUP(C915,Products!$A$1:$D$101,3,FALSE)</f>
        <v>Home Decor</v>
      </c>
      <c r="L915" s="5" t="str">
        <f>VLOOKUP(B915,Customers!$A$1:$D$201,2,FALSE)</f>
        <v>Jason Johnston</v>
      </c>
      <c r="M915" s="5" t="str">
        <f>VLOOKUP(B915,Customers!$A$1:$D$201,3,FALSE)</f>
        <v>Asia</v>
      </c>
    </row>
    <row r="916" spans="1:13">
      <c r="A916" s="5" t="s">
        <v>1504</v>
      </c>
      <c r="B916" s="5" t="s">
        <v>286</v>
      </c>
      <c r="C916" s="5" t="s">
        <v>555</v>
      </c>
      <c r="D916" s="6">
        <v>45644.171377314808</v>
      </c>
      <c r="E916" s="5">
        <v>4</v>
      </c>
      <c r="F916" s="5">
        <v>1669.48</v>
      </c>
      <c r="G916" s="5">
        <v>417.37</v>
      </c>
      <c r="H916" s="6" t="str">
        <f t="shared" si="28"/>
        <v>Dec</v>
      </c>
      <c r="I916" s="5" t="str">
        <f t="shared" si="29"/>
        <v>2024</v>
      </c>
      <c r="J916" s="12" t="str">
        <f>VLOOKUP(C916, Products!$A$1:$D$101, 2, FALSE)</f>
        <v>ActiveWear Rug</v>
      </c>
      <c r="K916" s="5" t="str">
        <f>VLOOKUP(C916,Products!$A$1:$D$101,3,FALSE)</f>
        <v>Home Decor</v>
      </c>
      <c r="L916" s="5" t="str">
        <f>VLOOKUP(B916,Customers!$A$1:$D$201,2,FALSE)</f>
        <v>Cynthia Clayton</v>
      </c>
      <c r="M916" s="5" t="str">
        <f>VLOOKUP(B916,Customers!$A$1:$D$201,3,FALSE)</f>
        <v>Asia</v>
      </c>
    </row>
    <row r="917" spans="1:13">
      <c r="A917" s="5" t="s">
        <v>1505</v>
      </c>
      <c r="B917" s="5" t="s">
        <v>236</v>
      </c>
      <c r="C917" s="5" t="s">
        <v>555</v>
      </c>
      <c r="D917" s="6">
        <v>45327.824282407397</v>
      </c>
      <c r="E917" s="5">
        <v>4</v>
      </c>
      <c r="F917" s="5">
        <v>1669.48</v>
      </c>
      <c r="G917" s="5">
        <v>417.37</v>
      </c>
      <c r="H917" s="6" t="str">
        <f t="shared" si="28"/>
        <v>Feb</v>
      </c>
      <c r="I917" s="5" t="str">
        <f t="shared" si="29"/>
        <v>2024</v>
      </c>
      <c r="J917" s="12" t="str">
        <f>VLOOKUP(C917, Products!$A$1:$D$101, 2, FALSE)</f>
        <v>ActiveWear Rug</v>
      </c>
      <c r="K917" s="5" t="str">
        <f>VLOOKUP(C917,Products!$A$1:$D$101,3,FALSE)</f>
        <v>Home Decor</v>
      </c>
      <c r="L917" s="5" t="str">
        <f>VLOOKUP(B917,Customers!$A$1:$D$201,2,FALSE)</f>
        <v>Joseph Ortiz Jr.</v>
      </c>
      <c r="M917" s="5" t="str">
        <f>VLOOKUP(B917,Customers!$A$1:$D$201,3,FALSE)</f>
        <v>South America</v>
      </c>
    </row>
    <row r="918" spans="1:13">
      <c r="A918" s="5" t="s">
        <v>1506</v>
      </c>
      <c r="B918" s="5" t="s">
        <v>402</v>
      </c>
      <c r="C918" s="5" t="s">
        <v>555</v>
      </c>
      <c r="D918" s="6">
        <v>45641.155266203707</v>
      </c>
      <c r="E918" s="5">
        <v>4</v>
      </c>
      <c r="F918" s="5">
        <v>1669.48</v>
      </c>
      <c r="G918" s="5">
        <v>417.37</v>
      </c>
      <c r="H918" s="6" t="str">
        <f t="shared" si="28"/>
        <v>Dec</v>
      </c>
      <c r="I918" s="5" t="str">
        <f t="shared" si="29"/>
        <v>2024</v>
      </c>
      <c r="J918" s="12" t="str">
        <f>VLOOKUP(C918, Products!$A$1:$D$101, 2, FALSE)</f>
        <v>ActiveWear Rug</v>
      </c>
      <c r="K918" s="5" t="str">
        <f>VLOOKUP(C918,Products!$A$1:$D$101,3,FALSE)</f>
        <v>Home Decor</v>
      </c>
      <c r="L918" s="5" t="str">
        <f>VLOOKUP(B918,Customers!$A$1:$D$201,2,FALSE)</f>
        <v>Laura Watts</v>
      </c>
      <c r="M918" s="5" t="str">
        <f>VLOOKUP(B918,Customers!$A$1:$D$201,3,FALSE)</f>
        <v>Europe</v>
      </c>
    </row>
    <row r="919" spans="1:13">
      <c r="A919" s="5" t="s">
        <v>1507</v>
      </c>
      <c r="B919" s="5" t="s">
        <v>106</v>
      </c>
      <c r="C919" s="5" t="s">
        <v>555</v>
      </c>
      <c r="D919" s="6">
        <v>45305.140520833331</v>
      </c>
      <c r="E919" s="5">
        <v>3</v>
      </c>
      <c r="F919" s="5">
        <v>1252.1099999999999</v>
      </c>
      <c r="G919" s="5">
        <v>417.37</v>
      </c>
      <c r="H919" s="6" t="str">
        <f t="shared" si="28"/>
        <v>Jan</v>
      </c>
      <c r="I919" s="5" t="str">
        <f t="shared" si="29"/>
        <v>2024</v>
      </c>
      <c r="J919" s="12" t="str">
        <f>VLOOKUP(C919, Products!$A$1:$D$101, 2, FALSE)</f>
        <v>ActiveWear Rug</v>
      </c>
      <c r="K919" s="5" t="str">
        <f>VLOOKUP(C919,Products!$A$1:$D$101,3,FALSE)</f>
        <v>Home Decor</v>
      </c>
      <c r="L919" s="5" t="str">
        <f>VLOOKUP(B919,Customers!$A$1:$D$201,2,FALSE)</f>
        <v>Matthew Park</v>
      </c>
      <c r="M919" s="5" t="str">
        <f>VLOOKUP(B919,Customers!$A$1:$D$201,3,FALSE)</f>
        <v>South America</v>
      </c>
    </row>
    <row r="920" spans="1:13">
      <c r="A920" s="5" t="s">
        <v>1508</v>
      </c>
      <c r="B920" s="5" t="s">
        <v>408</v>
      </c>
      <c r="C920" s="5" t="s">
        <v>555</v>
      </c>
      <c r="D920" s="6">
        <v>45521.504259259258</v>
      </c>
      <c r="E920" s="5">
        <v>2</v>
      </c>
      <c r="F920" s="5">
        <v>834.74</v>
      </c>
      <c r="G920" s="5">
        <v>417.37</v>
      </c>
      <c r="H920" s="6" t="str">
        <f t="shared" si="28"/>
        <v>Aug</v>
      </c>
      <c r="I920" s="5" t="str">
        <f t="shared" si="29"/>
        <v>2024</v>
      </c>
      <c r="J920" s="12" t="str">
        <f>VLOOKUP(C920, Products!$A$1:$D$101, 2, FALSE)</f>
        <v>ActiveWear Rug</v>
      </c>
      <c r="K920" s="5" t="str">
        <f>VLOOKUP(C920,Products!$A$1:$D$101,3,FALSE)</f>
        <v>Home Decor</v>
      </c>
      <c r="L920" s="5" t="str">
        <f>VLOOKUP(B920,Customers!$A$1:$D$201,2,FALSE)</f>
        <v>Andrea Jenkins</v>
      </c>
      <c r="M920" s="5" t="str">
        <f>VLOOKUP(B920,Customers!$A$1:$D$201,3,FALSE)</f>
        <v>Europe</v>
      </c>
    </row>
    <row r="921" spans="1:13">
      <c r="A921" s="5" t="s">
        <v>1509</v>
      </c>
      <c r="B921" s="5" t="s">
        <v>140</v>
      </c>
      <c r="C921" s="5" t="s">
        <v>555</v>
      </c>
      <c r="D921" s="6">
        <v>45548.353449074071</v>
      </c>
      <c r="E921" s="5">
        <v>1</v>
      </c>
      <c r="F921" s="5">
        <v>417.37</v>
      </c>
      <c r="G921" s="5">
        <v>417.37</v>
      </c>
      <c r="H921" s="6" t="str">
        <f t="shared" si="28"/>
        <v>Sep</v>
      </c>
      <c r="I921" s="5" t="str">
        <f t="shared" si="29"/>
        <v>2024</v>
      </c>
      <c r="J921" s="12" t="str">
        <f>VLOOKUP(C921, Products!$A$1:$D$101, 2, FALSE)</f>
        <v>ActiveWear Rug</v>
      </c>
      <c r="K921" s="5" t="str">
        <f>VLOOKUP(C921,Products!$A$1:$D$101,3,FALSE)</f>
        <v>Home Decor</v>
      </c>
      <c r="L921" s="5" t="str">
        <f>VLOOKUP(B921,Customers!$A$1:$D$201,2,FALSE)</f>
        <v>Gerald Hines</v>
      </c>
      <c r="M921" s="5" t="str">
        <f>VLOOKUP(B921,Customers!$A$1:$D$201,3,FALSE)</f>
        <v>North America</v>
      </c>
    </row>
    <row r="922" spans="1:13">
      <c r="A922" s="5" t="s">
        <v>1510</v>
      </c>
      <c r="B922" s="5" t="s">
        <v>280</v>
      </c>
      <c r="C922" s="5" t="s">
        <v>555</v>
      </c>
      <c r="D922" s="6">
        <v>45313.100763888891</v>
      </c>
      <c r="E922" s="5">
        <v>2</v>
      </c>
      <c r="F922" s="5">
        <v>834.74</v>
      </c>
      <c r="G922" s="5">
        <v>417.37</v>
      </c>
      <c r="H922" s="6" t="str">
        <f t="shared" si="28"/>
        <v>Jan</v>
      </c>
      <c r="I922" s="5" t="str">
        <f t="shared" si="29"/>
        <v>2024</v>
      </c>
      <c r="J922" s="12" t="str">
        <f>VLOOKUP(C922, Products!$A$1:$D$101, 2, FALSE)</f>
        <v>ActiveWear Rug</v>
      </c>
      <c r="K922" s="5" t="str">
        <f>VLOOKUP(C922,Products!$A$1:$D$101,3,FALSE)</f>
        <v>Home Decor</v>
      </c>
      <c r="L922" s="5" t="str">
        <f>VLOOKUP(B922,Customers!$A$1:$D$201,2,FALSE)</f>
        <v>Toni Weaver</v>
      </c>
      <c r="M922" s="5" t="str">
        <f>VLOOKUP(B922,Customers!$A$1:$D$201,3,FALSE)</f>
        <v>Europe</v>
      </c>
    </row>
    <row r="923" spans="1:13">
      <c r="A923" s="5" t="s">
        <v>1511</v>
      </c>
      <c r="B923" s="5" t="s">
        <v>190</v>
      </c>
      <c r="C923" s="5" t="s">
        <v>555</v>
      </c>
      <c r="D923" s="6">
        <v>45465.608136574083</v>
      </c>
      <c r="E923" s="5">
        <v>2</v>
      </c>
      <c r="F923" s="5">
        <v>834.74</v>
      </c>
      <c r="G923" s="5">
        <v>417.37</v>
      </c>
      <c r="H923" s="6" t="str">
        <f t="shared" si="28"/>
        <v>Jun</v>
      </c>
      <c r="I923" s="5" t="str">
        <f t="shared" si="29"/>
        <v>2024</v>
      </c>
      <c r="J923" s="12" t="str">
        <f>VLOOKUP(C923, Products!$A$1:$D$101, 2, FALSE)</f>
        <v>ActiveWear Rug</v>
      </c>
      <c r="K923" s="5" t="str">
        <f>VLOOKUP(C923,Products!$A$1:$D$101,3,FALSE)</f>
        <v>Home Decor</v>
      </c>
      <c r="L923" s="5" t="str">
        <f>VLOOKUP(B923,Customers!$A$1:$D$201,2,FALSE)</f>
        <v>Charles Hamilton</v>
      </c>
      <c r="M923" s="5" t="str">
        <f>VLOOKUP(B923,Customers!$A$1:$D$201,3,FALSE)</f>
        <v>Asia</v>
      </c>
    </row>
    <row r="924" spans="1:13">
      <c r="A924" s="5" t="s">
        <v>1512</v>
      </c>
      <c r="B924" s="5" t="s">
        <v>218</v>
      </c>
      <c r="C924" s="5" t="s">
        <v>555</v>
      </c>
      <c r="D924" s="6">
        <v>45492.607997685183</v>
      </c>
      <c r="E924" s="5">
        <v>4</v>
      </c>
      <c r="F924" s="5">
        <v>1669.48</v>
      </c>
      <c r="G924" s="5">
        <v>417.37</v>
      </c>
      <c r="H924" s="6" t="str">
        <f t="shared" si="28"/>
        <v>Jul</v>
      </c>
      <c r="I924" s="5" t="str">
        <f t="shared" si="29"/>
        <v>2024</v>
      </c>
      <c r="J924" s="12" t="str">
        <f>VLOOKUP(C924, Products!$A$1:$D$101, 2, FALSE)</f>
        <v>ActiveWear Rug</v>
      </c>
      <c r="K924" s="5" t="str">
        <f>VLOOKUP(C924,Products!$A$1:$D$101,3,FALSE)</f>
        <v>Home Decor</v>
      </c>
      <c r="L924" s="5" t="str">
        <f>VLOOKUP(B924,Customers!$A$1:$D$201,2,FALSE)</f>
        <v>Laura Bennett</v>
      </c>
      <c r="M924" s="5" t="str">
        <f>VLOOKUP(B924,Customers!$A$1:$D$201,3,FALSE)</f>
        <v>South America</v>
      </c>
    </row>
    <row r="925" spans="1:13">
      <c r="A925" s="5" t="s">
        <v>1513</v>
      </c>
      <c r="B925" s="5" t="s">
        <v>286</v>
      </c>
      <c r="C925" s="5" t="s">
        <v>555</v>
      </c>
      <c r="D925" s="6">
        <v>45324.120833333327</v>
      </c>
      <c r="E925" s="5">
        <v>1</v>
      </c>
      <c r="F925" s="5">
        <v>417.37</v>
      </c>
      <c r="G925" s="5">
        <v>417.37</v>
      </c>
      <c r="H925" s="6" t="str">
        <f t="shared" si="28"/>
        <v>Feb</v>
      </c>
      <c r="I925" s="5" t="str">
        <f t="shared" si="29"/>
        <v>2024</v>
      </c>
      <c r="J925" s="12" t="str">
        <f>VLOOKUP(C925, Products!$A$1:$D$101, 2, FALSE)</f>
        <v>ActiveWear Rug</v>
      </c>
      <c r="K925" s="5" t="str">
        <f>VLOOKUP(C925,Products!$A$1:$D$101,3,FALSE)</f>
        <v>Home Decor</v>
      </c>
      <c r="L925" s="5" t="str">
        <f>VLOOKUP(B925,Customers!$A$1:$D$201,2,FALSE)</f>
        <v>Cynthia Clayton</v>
      </c>
      <c r="M925" s="5" t="str">
        <f>VLOOKUP(B925,Customers!$A$1:$D$201,3,FALSE)</f>
        <v>Asia</v>
      </c>
    </row>
    <row r="926" spans="1:13">
      <c r="A926" s="5" t="s">
        <v>1514</v>
      </c>
      <c r="B926" s="5" t="s">
        <v>200</v>
      </c>
      <c r="C926" s="5" t="s">
        <v>555</v>
      </c>
      <c r="D926" s="6">
        <v>45565.44798611111</v>
      </c>
      <c r="E926" s="5">
        <v>3</v>
      </c>
      <c r="F926" s="5">
        <v>1252.1099999999999</v>
      </c>
      <c r="G926" s="5">
        <v>417.37</v>
      </c>
      <c r="H926" s="6" t="str">
        <f t="shared" si="28"/>
        <v>Sep</v>
      </c>
      <c r="I926" s="5" t="str">
        <f t="shared" si="29"/>
        <v>2024</v>
      </c>
      <c r="J926" s="12" t="str">
        <f>VLOOKUP(C926, Products!$A$1:$D$101, 2, FALSE)</f>
        <v>ActiveWear Rug</v>
      </c>
      <c r="K926" s="5" t="str">
        <f>VLOOKUP(C926,Products!$A$1:$D$101,3,FALSE)</f>
        <v>Home Decor</v>
      </c>
      <c r="L926" s="5" t="str">
        <f>VLOOKUP(B926,Customers!$A$1:$D$201,2,FALSE)</f>
        <v>William Walker</v>
      </c>
      <c r="M926" s="5" t="str">
        <f>VLOOKUP(B926,Customers!$A$1:$D$201,3,FALSE)</f>
        <v>South America</v>
      </c>
    </row>
    <row r="927" spans="1:13">
      <c r="A927" s="5" t="s">
        <v>1515</v>
      </c>
      <c r="B927" s="5" t="s">
        <v>188</v>
      </c>
      <c r="C927" s="5" t="s">
        <v>555</v>
      </c>
      <c r="D927" s="6">
        <v>45334.64403935185</v>
      </c>
      <c r="E927" s="5">
        <v>4</v>
      </c>
      <c r="F927" s="5">
        <v>1669.48</v>
      </c>
      <c r="G927" s="5">
        <v>417.37</v>
      </c>
      <c r="H927" s="6" t="str">
        <f t="shared" si="28"/>
        <v>Feb</v>
      </c>
      <c r="I927" s="5" t="str">
        <f t="shared" si="29"/>
        <v>2024</v>
      </c>
      <c r="J927" s="12" t="str">
        <f>VLOOKUP(C927, Products!$A$1:$D$101, 2, FALSE)</f>
        <v>ActiveWear Rug</v>
      </c>
      <c r="K927" s="5" t="str">
        <f>VLOOKUP(C927,Products!$A$1:$D$101,3,FALSE)</f>
        <v>Home Decor</v>
      </c>
      <c r="L927" s="5" t="str">
        <f>VLOOKUP(B927,Customers!$A$1:$D$201,2,FALSE)</f>
        <v>Paul Carter</v>
      </c>
      <c r="M927" s="5" t="str">
        <f>VLOOKUP(B927,Customers!$A$1:$D$201,3,FALSE)</f>
        <v>Europe</v>
      </c>
    </row>
    <row r="928" spans="1:13">
      <c r="A928" s="5" t="s">
        <v>1516</v>
      </c>
      <c r="B928" s="5" t="s">
        <v>104</v>
      </c>
      <c r="C928" s="5" t="s">
        <v>555</v>
      </c>
      <c r="D928" s="6">
        <v>45509.550162037027</v>
      </c>
      <c r="E928" s="5">
        <v>1</v>
      </c>
      <c r="F928" s="5">
        <v>417.37</v>
      </c>
      <c r="G928" s="5">
        <v>417.37</v>
      </c>
      <c r="H928" s="6" t="str">
        <f t="shared" si="28"/>
        <v>Aug</v>
      </c>
      <c r="I928" s="5" t="str">
        <f t="shared" si="29"/>
        <v>2024</v>
      </c>
      <c r="J928" s="12" t="str">
        <f>VLOOKUP(C928, Products!$A$1:$D$101, 2, FALSE)</f>
        <v>ActiveWear Rug</v>
      </c>
      <c r="K928" s="5" t="str">
        <f>VLOOKUP(C928,Products!$A$1:$D$101,3,FALSE)</f>
        <v>Home Decor</v>
      </c>
      <c r="L928" s="5" t="str">
        <f>VLOOKUP(B928,Customers!$A$1:$D$201,2,FALSE)</f>
        <v>Samantha Frank</v>
      </c>
      <c r="M928" s="5" t="str">
        <f>VLOOKUP(B928,Customers!$A$1:$D$201,3,FALSE)</f>
        <v>North America</v>
      </c>
    </row>
    <row r="929" spans="1:13">
      <c r="A929" s="5" t="s">
        <v>1517</v>
      </c>
      <c r="B929" s="5" t="s">
        <v>122</v>
      </c>
      <c r="C929" s="5" t="s">
        <v>465</v>
      </c>
      <c r="D929" s="6">
        <v>45340.243043981478</v>
      </c>
      <c r="E929" s="5">
        <v>2</v>
      </c>
      <c r="F929" s="5">
        <v>677.32</v>
      </c>
      <c r="G929" s="5">
        <v>338.66</v>
      </c>
      <c r="H929" s="6" t="str">
        <f t="shared" si="28"/>
        <v>Feb</v>
      </c>
      <c r="I929" s="5" t="str">
        <f t="shared" si="29"/>
        <v>2024</v>
      </c>
      <c r="J929" s="12" t="str">
        <f>VLOOKUP(C929, Products!$A$1:$D$101, 2, FALSE)</f>
        <v>SoundWave Cookbook</v>
      </c>
      <c r="K929" s="5" t="str">
        <f>VLOOKUP(C929,Products!$A$1:$D$101,3,FALSE)</f>
        <v>Books</v>
      </c>
      <c r="L929" s="5" t="str">
        <f>VLOOKUP(B929,Customers!$A$1:$D$201,2,FALSE)</f>
        <v>Erika Fernandez</v>
      </c>
      <c r="M929" s="5" t="str">
        <f>VLOOKUP(B929,Customers!$A$1:$D$201,3,FALSE)</f>
        <v>Asia</v>
      </c>
    </row>
    <row r="930" spans="1:13">
      <c r="A930" s="5" t="s">
        <v>1518</v>
      </c>
      <c r="B930" s="5" t="s">
        <v>160</v>
      </c>
      <c r="C930" s="5" t="s">
        <v>465</v>
      </c>
      <c r="D930" s="6">
        <v>45636.912152777782</v>
      </c>
      <c r="E930" s="5">
        <v>3</v>
      </c>
      <c r="F930" s="5">
        <v>1015.98</v>
      </c>
      <c r="G930" s="5">
        <v>338.66</v>
      </c>
      <c r="H930" s="6" t="str">
        <f t="shared" si="28"/>
        <v>Dec</v>
      </c>
      <c r="I930" s="5" t="str">
        <f t="shared" si="29"/>
        <v>2024</v>
      </c>
      <c r="J930" s="12" t="str">
        <f>VLOOKUP(C930, Products!$A$1:$D$101, 2, FALSE)</f>
        <v>SoundWave Cookbook</v>
      </c>
      <c r="K930" s="5" t="str">
        <f>VLOOKUP(C930,Products!$A$1:$D$101,3,FALSE)</f>
        <v>Books</v>
      </c>
      <c r="L930" s="5" t="str">
        <f>VLOOKUP(B930,Customers!$A$1:$D$201,2,FALSE)</f>
        <v>Misty Higgins</v>
      </c>
      <c r="M930" s="5" t="str">
        <f>VLOOKUP(B930,Customers!$A$1:$D$201,3,FALSE)</f>
        <v>Europe</v>
      </c>
    </row>
    <row r="931" spans="1:13">
      <c r="A931" s="5" t="s">
        <v>1519</v>
      </c>
      <c r="B931" s="5" t="s">
        <v>116</v>
      </c>
      <c r="C931" s="5" t="s">
        <v>465</v>
      </c>
      <c r="D931" s="6">
        <v>45532.167916666673</v>
      </c>
      <c r="E931" s="5">
        <v>4</v>
      </c>
      <c r="F931" s="5">
        <v>1354.64</v>
      </c>
      <c r="G931" s="5">
        <v>338.66</v>
      </c>
      <c r="H931" s="6" t="str">
        <f t="shared" si="28"/>
        <v>Aug</v>
      </c>
      <c r="I931" s="5" t="str">
        <f t="shared" si="29"/>
        <v>2024</v>
      </c>
      <c r="J931" s="12" t="str">
        <f>VLOOKUP(C931, Products!$A$1:$D$101, 2, FALSE)</f>
        <v>SoundWave Cookbook</v>
      </c>
      <c r="K931" s="5" t="str">
        <f>VLOOKUP(C931,Products!$A$1:$D$101,3,FALSE)</f>
        <v>Books</v>
      </c>
      <c r="L931" s="5" t="str">
        <f>VLOOKUP(B931,Customers!$A$1:$D$201,2,FALSE)</f>
        <v>Albert Burke</v>
      </c>
      <c r="M931" s="5" t="str">
        <f>VLOOKUP(B931,Customers!$A$1:$D$201,3,FALSE)</f>
        <v>Europe</v>
      </c>
    </row>
    <row r="932" spans="1:13">
      <c r="A932" s="5" t="s">
        <v>1520</v>
      </c>
      <c r="B932" s="5" t="s">
        <v>226</v>
      </c>
      <c r="C932" s="5" t="s">
        <v>465</v>
      </c>
      <c r="D932" s="6">
        <v>45567.921990740739</v>
      </c>
      <c r="E932" s="5">
        <v>2</v>
      </c>
      <c r="F932" s="5">
        <v>677.32</v>
      </c>
      <c r="G932" s="5">
        <v>338.66</v>
      </c>
      <c r="H932" s="6" t="str">
        <f t="shared" si="28"/>
        <v>Oct</v>
      </c>
      <c r="I932" s="5" t="str">
        <f t="shared" si="29"/>
        <v>2024</v>
      </c>
      <c r="J932" s="12" t="str">
        <f>VLOOKUP(C932, Products!$A$1:$D$101, 2, FALSE)</f>
        <v>SoundWave Cookbook</v>
      </c>
      <c r="K932" s="5" t="str">
        <f>VLOOKUP(C932,Products!$A$1:$D$101,3,FALSE)</f>
        <v>Books</v>
      </c>
      <c r="L932" s="5" t="str">
        <f>VLOOKUP(B932,Customers!$A$1:$D$201,2,FALSE)</f>
        <v>David Davis</v>
      </c>
      <c r="M932" s="5" t="str">
        <f>VLOOKUP(B932,Customers!$A$1:$D$201,3,FALSE)</f>
        <v>South America</v>
      </c>
    </row>
    <row r="933" spans="1:13">
      <c r="A933" s="5" t="s">
        <v>1521</v>
      </c>
      <c r="B933" s="5" t="s">
        <v>16</v>
      </c>
      <c r="C933" s="5" t="s">
        <v>465</v>
      </c>
      <c r="D933" s="6">
        <v>45589.68645833333</v>
      </c>
      <c r="E933" s="5">
        <v>1</v>
      </c>
      <c r="F933" s="5">
        <v>338.66</v>
      </c>
      <c r="G933" s="5">
        <v>338.66</v>
      </c>
      <c r="H933" s="6" t="str">
        <f t="shared" si="28"/>
        <v>Oct</v>
      </c>
      <c r="I933" s="5" t="str">
        <f t="shared" si="29"/>
        <v>2024</v>
      </c>
      <c r="J933" s="12" t="str">
        <f>VLOOKUP(C933, Products!$A$1:$D$101, 2, FALSE)</f>
        <v>SoundWave Cookbook</v>
      </c>
      <c r="K933" s="5" t="str">
        <f>VLOOKUP(C933,Products!$A$1:$D$101,3,FALSE)</f>
        <v>Books</v>
      </c>
      <c r="L933" s="5" t="str">
        <f>VLOOKUP(B933,Customers!$A$1:$D$201,2,FALSE)</f>
        <v>Kathleen Rodriguez</v>
      </c>
      <c r="M933" s="5" t="str">
        <f>VLOOKUP(B933,Customers!$A$1:$D$201,3,FALSE)</f>
        <v>South America</v>
      </c>
    </row>
    <row r="934" spans="1:13">
      <c r="A934" s="5" t="s">
        <v>1522</v>
      </c>
      <c r="B934" s="5" t="s">
        <v>48</v>
      </c>
      <c r="C934" s="5" t="s">
        <v>434</v>
      </c>
      <c r="D934" s="6">
        <v>45526.989398148151</v>
      </c>
      <c r="E934" s="5">
        <v>1</v>
      </c>
      <c r="F934" s="5">
        <v>146.85</v>
      </c>
      <c r="G934" s="5">
        <v>146.85</v>
      </c>
      <c r="H934" s="6" t="str">
        <f t="shared" si="28"/>
        <v>Aug</v>
      </c>
      <c r="I934" s="5" t="str">
        <f t="shared" si="29"/>
        <v>2024</v>
      </c>
      <c r="J934" s="12" t="str">
        <f>VLOOKUP(C934, Products!$A$1:$D$101, 2, FALSE)</f>
        <v>BookWorld Bluetooth Speaker</v>
      </c>
      <c r="K934" s="5" t="str">
        <f>VLOOKUP(C934,Products!$A$1:$D$101,3,FALSE)</f>
        <v>Electronics</v>
      </c>
      <c r="L934" s="5" t="str">
        <f>VLOOKUP(B934,Customers!$A$1:$D$201,2,FALSE)</f>
        <v>Brandon Rodriguez</v>
      </c>
      <c r="M934" s="5" t="str">
        <f>VLOOKUP(B934,Customers!$A$1:$D$201,3,FALSE)</f>
        <v>Europe</v>
      </c>
    </row>
    <row r="935" spans="1:13">
      <c r="A935" s="5" t="s">
        <v>1523</v>
      </c>
      <c r="B935" s="5" t="s">
        <v>154</v>
      </c>
      <c r="C935" s="5" t="s">
        <v>434</v>
      </c>
      <c r="D935" s="6">
        <v>45367.683321759258</v>
      </c>
      <c r="E935" s="5">
        <v>2</v>
      </c>
      <c r="F935" s="5">
        <v>293.7</v>
      </c>
      <c r="G935" s="5">
        <v>146.85</v>
      </c>
      <c r="H935" s="6" t="str">
        <f t="shared" si="28"/>
        <v>Mar</v>
      </c>
      <c r="I935" s="5" t="str">
        <f t="shared" si="29"/>
        <v>2024</v>
      </c>
      <c r="J935" s="12" t="str">
        <f>VLOOKUP(C935, Products!$A$1:$D$101, 2, FALSE)</f>
        <v>BookWorld Bluetooth Speaker</v>
      </c>
      <c r="K935" s="5" t="str">
        <f>VLOOKUP(C935,Products!$A$1:$D$101,3,FALSE)</f>
        <v>Electronics</v>
      </c>
      <c r="L935" s="5" t="str">
        <f>VLOOKUP(B935,Customers!$A$1:$D$201,2,FALSE)</f>
        <v>Sarah Scott</v>
      </c>
      <c r="M935" s="5" t="str">
        <f>VLOOKUP(B935,Customers!$A$1:$D$201,3,FALSE)</f>
        <v>North America</v>
      </c>
    </row>
    <row r="936" spans="1:13">
      <c r="A936" s="5" t="s">
        <v>1524</v>
      </c>
      <c r="B936" s="5" t="s">
        <v>178</v>
      </c>
      <c r="C936" s="5" t="s">
        <v>434</v>
      </c>
      <c r="D936" s="6">
        <v>45642.605798611112</v>
      </c>
      <c r="E936" s="5">
        <v>2</v>
      </c>
      <c r="F936" s="5">
        <v>293.7</v>
      </c>
      <c r="G936" s="5">
        <v>146.85</v>
      </c>
      <c r="H936" s="6" t="str">
        <f t="shared" si="28"/>
        <v>Dec</v>
      </c>
      <c r="I936" s="5" t="str">
        <f t="shared" si="29"/>
        <v>2024</v>
      </c>
      <c r="J936" s="12" t="str">
        <f>VLOOKUP(C936, Products!$A$1:$D$101, 2, FALSE)</f>
        <v>BookWorld Bluetooth Speaker</v>
      </c>
      <c r="K936" s="5" t="str">
        <f>VLOOKUP(C936,Products!$A$1:$D$101,3,FALSE)</f>
        <v>Electronics</v>
      </c>
      <c r="L936" s="5" t="str">
        <f>VLOOKUP(B936,Customers!$A$1:$D$201,2,FALSE)</f>
        <v>Belinda Garner</v>
      </c>
      <c r="M936" s="5" t="str">
        <f>VLOOKUP(B936,Customers!$A$1:$D$201,3,FALSE)</f>
        <v>Asia</v>
      </c>
    </row>
    <row r="937" spans="1:13">
      <c r="A937" s="5" t="s">
        <v>1525</v>
      </c>
      <c r="B937" s="5" t="s">
        <v>124</v>
      </c>
      <c r="C937" s="5" t="s">
        <v>434</v>
      </c>
      <c r="D937" s="6">
        <v>45558.698622685188</v>
      </c>
      <c r="E937" s="5">
        <v>3</v>
      </c>
      <c r="F937" s="5">
        <v>440.55</v>
      </c>
      <c r="G937" s="5">
        <v>146.85</v>
      </c>
      <c r="H937" s="6" t="str">
        <f t="shared" si="28"/>
        <v>Sep</v>
      </c>
      <c r="I937" s="5" t="str">
        <f t="shared" si="29"/>
        <v>2024</v>
      </c>
      <c r="J937" s="12" t="str">
        <f>VLOOKUP(C937, Products!$A$1:$D$101, 2, FALSE)</f>
        <v>BookWorld Bluetooth Speaker</v>
      </c>
      <c r="K937" s="5" t="str">
        <f>VLOOKUP(C937,Products!$A$1:$D$101,3,FALSE)</f>
        <v>Electronics</v>
      </c>
      <c r="L937" s="5" t="str">
        <f>VLOOKUP(B937,Customers!$A$1:$D$201,2,FALSE)</f>
        <v>Elizabeth Nguyen</v>
      </c>
      <c r="M937" s="5" t="str">
        <f>VLOOKUP(B937,Customers!$A$1:$D$201,3,FALSE)</f>
        <v>Europe</v>
      </c>
    </row>
    <row r="938" spans="1:13">
      <c r="A938" s="5" t="s">
        <v>1526</v>
      </c>
      <c r="B938" s="5" t="s">
        <v>360</v>
      </c>
      <c r="C938" s="5" t="s">
        <v>434</v>
      </c>
      <c r="D938" s="6">
        <v>45500.212233796286</v>
      </c>
      <c r="E938" s="5">
        <v>2</v>
      </c>
      <c r="F938" s="5">
        <v>293.7</v>
      </c>
      <c r="G938" s="5">
        <v>146.85</v>
      </c>
      <c r="H938" s="6" t="str">
        <f t="shared" si="28"/>
        <v>Jul</v>
      </c>
      <c r="I938" s="5" t="str">
        <f t="shared" si="29"/>
        <v>2024</v>
      </c>
      <c r="J938" s="12" t="str">
        <f>VLOOKUP(C938, Products!$A$1:$D$101, 2, FALSE)</f>
        <v>BookWorld Bluetooth Speaker</v>
      </c>
      <c r="K938" s="5" t="str">
        <f>VLOOKUP(C938,Products!$A$1:$D$101,3,FALSE)</f>
        <v>Electronics</v>
      </c>
      <c r="L938" s="5" t="str">
        <f>VLOOKUP(B938,Customers!$A$1:$D$201,2,FALSE)</f>
        <v>Matthew Johnson</v>
      </c>
      <c r="M938" s="5" t="str">
        <f>VLOOKUP(B938,Customers!$A$1:$D$201,3,FALSE)</f>
        <v>Asia</v>
      </c>
    </row>
    <row r="939" spans="1:13">
      <c r="A939" s="5" t="s">
        <v>1527</v>
      </c>
      <c r="B939" s="5" t="s">
        <v>54</v>
      </c>
      <c r="C939" s="5" t="s">
        <v>434</v>
      </c>
      <c r="D939" s="6">
        <v>45538.133125</v>
      </c>
      <c r="E939" s="5">
        <v>2</v>
      </c>
      <c r="F939" s="5">
        <v>293.7</v>
      </c>
      <c r="G939" s="5">
        <v>146.85</v>
      </c>
      <c r="H939" s="6" t="str">
        <f t="shared" si="28"/>
        <v>Sep</v>
      </c>
      <c r="I939" s="5" t="str">
        <f t="shared" si="29"/>
        <v>2024</v>
      </c>
      <c r="J939" s="12" t="str">
        <f>VLOOKUP(C939, Products!$A$1:$D$101, 2, FALSE)</f>
        <v>BookWorld Bluetooth Speaker</v>
      </c>
      <c r="K939" s="5" t="str">
        <f>VLOOKUP(C939,Products!$A$1:$D$101,3,FALSE)</f>
        <v>Electronics</v>
      </c>
      <c r="L939" s="5" t="str">
        <f>VLOOKUP(B939,Customers!$A$1:$D$201,2,FALSE)</f>
        <v>Teresa Esparza</v>
      </c>
      <c r="M939" s="5" t="str">
        <f>VLOOKUP(B939,Customers!$A$1:$D$201,3,FALSE)</f>
        <v>Asia</v>
      </c>
    </row>
    <row r="940" spans="1:13">
      <c r="A940" s="5" t="s">
        <v>1528</v>
      </c>
      <c r="B940" s="5" t="s">
        <v>374</v>
      </c>
      <c r="C940" s="5" t="s">
        <v>434</v>
      </c>
      <c r="D940" s="6">
        <v>45418.808379629627</v>
      </c>
      <c r="E940" s="5">
        <v>1</v>
      </c>
      <c r="F940" s="5">
        <v>146.85</v>
      </c>
      <c r="G940" s="5">
        <v>146.85</v>
      </c>
      <c r="H940" s="6" t="str">
        <f t="shared" si="28"/>
        <v>May</v>
      </c>
      <c r="I940" s="5" t="str">
        <f t="shared" si="29"/>
        <v>2024</v>
      </c>
      <c r="J940" s="12" t="str">
        <f>VLOOKUP(C940, Products!$A$1:$D$101, 2, FALSE)</f>
        <v>BookWorld Bluetooth Speaker</v>
      </c>
      <c r="K940" s="5" t="str">
        <f>VLOOKUP(C940,Products!$A$1:$D$101,3,FALSE)</f>
        <v>Electronics</v>
      </c>
      <c r="L940" s="5" t="str">
        <f>VLOOKUP(B940,Customers!$A$1:$D$201,2,FALSE)</f>
        <v>Joshua Preston</v>
      </c>
      <c r="M940" s="5" t="str">
        <f>VLOOKUP(B940,Customers!$A$1:$D$201,3,FALSE)</f>
        <v>Europe</v>
      </c>
    </row>
    <row r="941" spans="1:13">
      <c r="A941" s="5" t="s">
        <v>1529</v>
      </c>
      <c r="B941" s="5" t="s">
        <v>318</v>
      </c>
      <c r="C941" s="5" t="s">
        <v>434</v>
      </c>
      <c r="D941" s="6">
        <v>45554.596215277779</v>
      </c>
      <c r="E941" s="5">
        <v>2</v>
      </c>
      <c r="F941" s="5">
        <v>293.7</v>
      </c>
      <c r="G941" s="5">
        <v>146.85</v>
      </c>
      <c r="H941" s="6" t="str">
        <f t="shared" si="28"/>
        <v>Sep</v>
      </c>
      <c r="I941" s="5" t="str">
        <f t="shared" si="29"/>
        <v>2024</v>
      </c>
      <c r="J941" s="12" t="str">
        <f>VLOOKUP(C941, Products!$A$1:$D$101, 2, FALSE)</f>
        <v>BookWorld Bluetooth Speaker</v>
      </c>
      <c r="K941" s="5" t="str">
        <f>VLOOKUP(C941,Products!$A$1:$D$101,3,FALSE)</f>
        <v>Electronics</v>
      </c>
      <c r="L941" s="5" t="str">
        <f>VLOOKUP(B941,Customers!$A$1:$D$201,2,FALSE)</f>
        <v>Robert Sharp</v>
      </c>
      <c r="M941" s="5" t="str">
        <f>VLOOKUP(B941,Customers!$A$1:$D$201,3,FALSE)</f>
        <v>North America</v>
      </c>
    </row>
    <row r="942" spans="1:13">
      <c r="A942" s="5" t="s">
        <v>1530</v>
      </c>
      <c r="B942" s="5" t="s">
        <v>408</v>
      </c>
      <c r="C942" s="5" t="s">
        <v>434</v>
      </c>
      <c r="D942" s="6">
        <v>45591.00136574074</v>
      </c>
      <c r="E942" s="5">
        <v>2</v>
      </c>
      <c r="F942" s="5">
        <v>293.7</v>
      </c>
      <c r="G942" s="5">
        <v>146.85</v>
      </c>
      <c r="H942" s="6" t="str">
        <f t="shared" si="28"/>
        <v>Oct</v>
      </c>
      <c r="I942" s="5" t="str">
        <f t="shared" si="29"/>
        <v>2024</v>
      </c>
      <c r="J942" s="12" t="str">
        <f>VLOOKUP(C942, Products!$A$1:$D$101, 2, FALSE)</f>
        <v>BookWorld Bluetooth Speaker</v>
      </c>
      <c r="K942" s="5" t="str">
        <f>VLOOKUP(C942,Products!$A$1:$D$101,3,FALSE)</f>
        <v>Electronics</v>
      </c>
      <c r="L942" s="5" t="str">
        <f>VLOOKUP(B942,Customers!$A$1:$D$201,2,FALSE)</f>
        <v>Andrea Jenkins</v>
      </c>
      <c r="M942" s="5" t="str">
        <f>VLOOKUP(B942,Customers!$A$1:$D$201,3,FALSE)</f>
        <v>Europe</v>
      </c>
    </row>
    <row r="943" spans="1:13">
      <c r="A943" s="5" t="s">
        <v>1531</v>
      </c>
      <c r="B943" s="5" t="s">
        <v>16</v>
      </c>
      <c r="C943" s="5" t="s">
        <v>434</v>
      </c>
      <c r="D943" s="6">
        <v>45350.428182870368</v>
      </c>
      <c r="E943" s="5">
        <v>2</v>
      </c>
      <c r="F943" s="5">
        <v>293.7</v>
      </c>
      <c r="G943" s="5">
        <v>146.85</v>
      </c>
      <c r="H943" s="6" t="str">
        <f t="shared" si="28"/>
        <v>Feb</v>
      </c>
      <c r="I943" s="5" t="str">
        <f t="shared" si="29"/>
        <v>2024</v>
      </c>
      <c r="J943" s="12" t="str">
        <f>VLOOKUP(C943, Products!$A$1:$D$101, 2, FALSE)</f>
        <v>BookWorld Bluetooth Speaker</v>
      </c>
      <c r="K943" s="5" t="str">
        <f>VLOOKUP(C943,Products!$A$1:$D$101,3,FALSE)</f>
        <v>Electronics</v>
      </c>
      <c r="L943" s="5" t="str">
        <f>VLOOKUP(B943,Customers!$A$1:$D$201,2,FALSE)</f>
        <v>Kathleen Rodriguez</v>
      </c>
      <c r="M943" s="5" t="str">
        <f>VLOOKUP(B943,Customers!$A$1:$D$201,3,FALSE)</f>
        <v>South America</v>
      </c>
    </row>
    <row r="944" spans="1:13">
      <c r="A944" s="5" t="s">
        <v>1532</v>
      </c>
      <c r="B944" s="5" t="s">
        <v>72</v>
      </c>
      <c r="C944" s="5" t="s">
        <v>572</v>
      </c>
      <c r="D944" s="6">
        <v>45515.0078125</v>
      </c>
      <c r="E944" s="5">
        <v>2</v>
      </c>
      <c r="F944" s="5">
        <v>445.9</v>
      </c>
      <c r="G944" s="5">
        <v>222.95</v>
      </c>
      <c r="H944" s="6" t="str">
        <f t="shared" si="28"/>
        <v>Aug</v>
      </c>
      <c r="I944" s="5" t="str">
        <f t="shared" si="29"/>
        <v>2024</v>
      </c>
      <c r="J944" s="12" t="str">
        <f>VLOOKUP(C944, Products!$A$1:$D$101, 2, FALSE)</f>
        <v>HomeSense Rug</v>
      </c>
      <c r="K944" s="5" t="str">
        <f>VLOOKUP(C944,Products!$A$1:$D$101,3,FALSE)</f>
        <v>Home Decor</v>
      </c>
      <c r="L944" s="5" t="str">
        <f>VLOOKUP(B944,Customers!$A$1:$D$201,2,FALSE)</f>
        <v>Tina Miller</v>
      </c>
      <c r="M944" s="5" t="str">
        <f>VLOOKUP(B944,Customers!$A$1:$D$201,3,FALSE)</f>
        <v>South America</v>
      </c>
    </row>
    <row r="945" spans="1:13">
      <c r="A945" s="5" t="s">
        <v>1533</v>
      </c>
      <c r="B945" s="5" t="s">
        <v>112</v>
      </c>
      <c r="C945" s="5" t="s">
        <v>572</v>
      </c>
      <c r="D945" s="6">
        <v>45514.027662037042</v>
      </c>
      <c r="E945" s="5">
        <v>1</v>
      </c>
      <c r="F945" s="5">
        <v>222.95</v>
      </c>
      <c r="G945" s="5">
        <v>222.95</v>
      </c>
      <c r="H945" s="6" t="str">
        <f t="shared" si="28"/>
        <v>Aug</v>
      </c>
      <c r="I945" s="5" t="str">
        <f t="shared" si="29"/>
        <v>2024</v>
      </c>
      <c r="J945" s="12" t="str">
        <f>VLOOKUP(C945, Products!$A$1:$D$101, 2, FALSE)</f>
        <v>HomeSense Rug</v>
      </c>
      <c r="K945" s="5" t="str">
        <f>VLOOKUP(C945,Products!$A$1:$D$101,3,FALSE)</f>
        <v>Home Decor</v>
      </c>
      <c r="L945" s="5" t="str">
        <f>VLOOKUP(B945,Customers!$A$1:$D$201,2,FALSE)</f>
        <v>Nicholas Ellis</v>
      </c>
      <c r="M945" s="5" t="str">
        <f>VLOOKUP(B945,Customers!$A$1:$D$201,3,FALSE)</f>
        <v>Europe</v>
      </c>
    </row>
    <row r="946" spans="1:13">
      <c r="A946" s="5" t="s">
        <v>1534</v>
      </c>
      <c r="B946" s="5" t="s">
        <v>128</v>
      </c>
      <c r="C946" s="5" t="s">
        <v>572</v>
      </c>
      <c r="D946" s="6">
        <v>45374.354131944441</v>
      </c>
      <c r="E946" s="5">
        <v>4</v>
      </c>
      <c r="F946" s="5">
        <v>891.8</v>
      </c>
      <c r="G946" s="5">
        <v>222.95</v>
      </c>
      <c r="H946" s="6" t="str">
        <f t="shared" si="28"/>
        <v>Mar</v>
      </c>
      <c r="I946" s="5" t="str">
        <f t="shared" si="29"/>
        <v>2024</v>
      </c>
      <c r="J946" s="12" t="str">
        <f>VLOOKUP(C946, Products!$A$1:$D$101, 2, FALSE)</f>
        <v>HomeSense Rug</v>
      </c>
      <c r="K946" s="5" t="str">
        <f>VLOOKUP(C946,Products!$A$1:$D$101,3,FALSE)</f>
        <v>Home Decor</v>
      </c>
      <c r="L946" s="5" t="str">
        <f>VLOOKUP(B946,Customers!$A$1:$D$201,2,FALSE)</f>
        <v>Mrs. Kimberly Wright</v>
      </c>
      <c r="M946" s="5" t="str">
        <f>VLOOKUP(B946,Customers!$A$1:$D$201,3,FALSE)</f>
        <v>North America</v>
      </c>
    </row>
    <row r="947" spans="1:13">
      <c r="A947" s="5" t="s">
        <v>1535</v>
      </c>
      <c r="B947" s="5" t="s">
        <v>156</v>
      </c>
      <c r="C947" s="5" t="s">
        <v>572</v>
      </c>
      <c r="D947" s="6">
        <v>45326.649618055562</v>
      </c>
      <c r="E947" s="5">
        <v>4</v>
      </c>
      <c r="F947" s="5">
        <v>891.8</v>
      </c>
      <c r="G947" s="5">
        <v>222.95</v>
      </c>
      <c r="H947" s="6" t="str">
        <f t="shared" si="28"/>
        <v>Feb</v>
      </c>
      <c r="I947" s="5" t="str">
        <f t="shared" si="29"/>
        <v>2024</v>
      </c>
      <c r="J947" s="12" t="str">
        <f>VLOOKUP(C947, Products!$A$1:$D$101, 2, FALSE)</f>
        <v>HomeSense Rug</v>
      </c>
      <c r="K947" s="5" t="str">
        <f>VLOOKUP(C947,Products!$A$1:$D$101,3,FALSE)</f>
        <v>Home Decor</v>
      </c>
      <c r="L947" s="5" t="str">
        <f>VLOOKUP(B947,Customers!$A$1:$D$201,2,FALSE)</f>
        <v>Heidi Johnson</v>
      </c>
      <c r="M947" s="5" t="str">
        <f>VLOOKUP(B947,Customers!$A$1:$D$201,3,FALSE)</f>
        <v>Europe</v>
      </c>
    </row>
    <row r="948" spans="1:13">
      <c r="A948" s="5" t="s">
        <v>1536</v>
      </c>
      <c r="B948" s="5" t="s">
        <v>82</v>
      </c>
      <c r="C948" s="5" t="s">
        <v>572</v>
      </c>
      <c r="D948" s="6">
        <v>45314.537395833337</v>
      </c>
      <c r="E948" s="5">
        <v>3</v>
      </c>
      <c r="F948" s="5">
        <v>668.85</v>
      </c>
      <c r="G948" s="5">
        <v>222.95</v>
      </c>
      <c r="H948" s="6" t="str">
        <f t="shared" si="28"/>
        <v>Jan</v>
      </c>
      <c r="I948" s="5" t="str">
        <f t="shared" si="29"/>
        <v>2024</v>
      </c>
      <c r="J948" s="12" t="str">
        <f>VLOOKUP(C948, Products!$A$1:$D$101, 2, FALSE)</f>
        <v>HomeSense Rug</v>
      </c>
      <c r="K948" s="5" t="str">
        <f>VLOOKUP(C948,Products!$A$1:$D$101,3,FALSE)</f>
        <v>Home Decor</v>
      </c>
      <c r="L948" s="5" t="str">
        <f>VLOOKUP(B948,Customers!$A$1:$D$201,2,FALSE)</f>
        <v>Brian Aguilar DDS</v>
      </c>
      <c r="M948" s="5" t="str">
        <f>VLOOKUP(B948,Customers!$A$1:$D$201,3,FALSE)</f>
        <v>North America</v>
      </c>
    </row>
    <row r="949" spans="1:13">
      <c r="A949" s="5" t="s">
        <v>1537</v>
      </c>
      <c r="B949" s="5" t="s">
        <v>118</v>
      </c>
      <c r="C949" s="5" t="s">
        <v>572</v>
      </c>
      <c r="D949" s="6">
        <v>45572.741990740738</v>
      </c>
      <c r="E949" s="5">
        <v>3</v>
      </c>
      <c r="F949" s="5">
        <v>668.85</v>
      </c>
      <c r="G949" s="5">
        <v>222.95</v>
      </c>
      <c r="H949" s="6" t="str">
        <f t="shared" si="28"/>
        <v>Oct</v>
      </c>
      <c r="I949" s="5" t="str">
        <f t="shared" si="29"/>
        <v>2024</v>
      </c>
      <c r="J949" s="12" t="str">
        <f>VLOOKUP(C949, Products!$A$1:$D$101, 2, FALSE)</f>
        <v>HomeSense Rug</v>
      </c>
      <c r="K949" s="5" t="str">
        <f>VLOOKUP(C949,Products!$A$1:$D$101,3,FALSE)</f>
        <v>Home Decor</v>
      </c>
      <c r="L949" s="5" t="str">
        <f>VLOOKUP(B949,Customers!$A$1:$D$201,2,FALSE)</f>
        <v>Bruce Rhodes</v>
      </c>
      <c r="M949" s="5" t="str">
        <f>VLOOKUP(B949,Customers!$A$1:$D$201,3,FALSE)</f>
        <v>Asia</v>
      </c>
    </row>
    <row r="950" spans="1:13">
      <c r="A950" s="5" t="s">
        <v>1538</v>
      </c>
      <c r="B950" s="5" t="s">
        <v>40</v>
      </c>
      <c r="C950" s="5" t="s">
        <v>572</v>
      </c>
      <c r="D950" s="6">
        <v>45556.068784722222</v>
      </c>
      <c r="E950" s="5">
        <v>3</v>
      </c>
      <c r="F950" s="5">
        <v>668.85</v>
      </c>
      <c r="G950" s="5">
        <v>222.95</v>
      </c>
      <c r="H950" s="6" t="str">
        <f t="shared" si="28"/>
        <v>Sep</v>
      </c>
      <c r="I950" s="5" t="str">
        <f t="shared" si="29"/>
        <v>2024</v>
      </c>
      <c r="J950" s="12" t="str">
        <f>VLOOKUP(C950, Products!$A$1:$D$101, 2, FALSE)</f>
        <v>HomeSense Rug</v>
      </c>
      <c r="K950" s="5" t="str">
        <f>VLOOKUP(C950,Products!$A$1:$D$101,3,FALSE)</f>
        <v>Home Decor</v>
      </c>
      <c r="L950" s="5" t="str">
        <f>VLOOKUP(B950,Customers!$A$1:$D$201,2,FALSE)</f>
        <v>Tina Duran</v>
      </c>
      <c r="M950" s="5" t="str">
        <f>VLOOKUP(B950,Customers!$A$1:$D$201,3,FALSE)</f>
        <v>North America</v>
      </c>
    </row>
    <row r="951" spans="1:13">
      <c r="A951" s="5" t="s">
        <v>1539</v>
      </c>
      <c r="B951" s="5" t="s">
        <v>228</v>
      </c>
      <c r="C951" s="5" t="s">
        <v>544</v>
      </c>
      <c r="D951" s="6">
        <v>45481.671469907407</v>
      </c>
      <c r="E951" s="5">
        <v>3</v>
      </c>
      <c r="F951" s="5">
        <v>382.08</v>
      </c>
      <c r="G951" s="5">
        <v>127.36</v>
      </c>
      <c r="H951" s="6" t="str">
        <f t="shared" si="28"/>
        <v>Jul</v>
      </c>
      <c r="I951" s="5" t="str">
        <f t="shared" si="29"/>
        <v>2024</v>
      </c>
      <c r="J951" s="12" t="str">
        <f>VLOOKUP(C951, Products!$A$1:$D$101, 2, FALSE)</f>
        <v>TechPro T-Shirt</v>
      </c>
      <c r="K951" s="5" t="str">
        <f>VLOOKUP(C951,Products!$A$1:$D$101,3,FALSE)</f>
        <v>Clothing</v>
      </c>
      <c r="L951" s="5" t="str">
        <f>VLOOKUP(B951,Customers!$A$1:$D$201,2,FALSE)</f>
        <v>Abigail Jones</v>
      </c>
      <c r="M951" s="5" t="str">
        <f>VLOOKUP(B951,Customers!$A$1:$D$201,3,FALSE)</f>
        <v>North America</v>
      </c>
    </row>
    <row r="952" spans="1:13">
      <c r="A952" s="5" t="s">
        <v>1540</v>
      </c>
      <c r="B952" s="5" t="s">
        <v>276</v>
      </c>
      <c r="C952" s="5" t="s">
        <v>544</v>
      </c>
      <c r="D952" s="6">
        <v>45325.34375</v>
      </c>
      <c r="E952" s="5">
        <v>4</v>
      </c>
      <c r="F952" s="5">
        <v>509.44</v>
      </c>
      <c r="G952" s="5">
        <v>127.36</v>
      </c>
      <c r="H952" s="6" t="str">
        <f t="shared" si="28"/>
        <v>Feb</v>
      </c>
      <c r="I952" s="5" t="str">
        <f t="shared" si="29"/>
        <v>2024</v>
      </c>
      <c r="J952" s="12" t="str">
        <f>VLOOKUP(C952, Products!$A$1:$D$101, 2, FALSE)</f>
        <v>TechPro T-Shirt</v>
      </c>
      <c r="K952" s="5" t="str">
        <f>VLOOKUP(C952,Products!$A$1:$D$101,3,FALSE)</f>
        <v>Clothing</v>
      </c>
      <c r="L952" s="5" t="str">
        <f>VLOOKUP(B952,Customers!$A$1:$D$201,2,FALSE)</f>
        <v>Gwendolyn Carter</v>
      </c>
      <c r="M952" s="5" t="str">
        <f>VLOOKUP(B952,Customers!$A$1:$D$201,3,FALSE)</f>
        <v>South America</v>
      </c>
    </row>
    <row r="953" spans="1:13">
      <c r="A953" s="5" t="s">
        <v>1541</v>
      </c>
      <c r="B953" s="5" t="s">
        <v>278</v>
      </c>
      <c r="C953" s="5" t="s">
        <v>544</v>
      </c>
      <c r="D953" s="6">
        <v>45410.594560185193</v>
      </c>
      <c r="E953" s="5">
        <v>1</v>
      </c>
      <c r="F953" s="5">
        <v>127.36</v>
      </c>
      <c r="G953" s="5">
        <v>127.36</v>
      </c>
      <c r="H953" s="6" t="str">
        <f t="shared" si="28"/>
        <v>Apr</v>
      </c>
      <c r="I953" s="5" t="str">
        <f t="shared" si="29"/>
        <v>2024</v>
      </c>
      <c r="J953" s="12" t="str">
        <f>VLOOKUP(C953, Products!$A$1:$D$101, 2, FALSE)</f>
        <v>TechPro T-Shirt</v>
      </c>
      <c r="K953" s="5" t="str">
        <f>VLOOKUP(C953,Products!$A$1:$D$101,3,FALSE)</f>
        <v>Clothing</v>
      </c>
      <c r="L953" s="5" t="str">
        <f>VLOOKUP(B953,Customers!$A$1:$D$201,2,FALSE)</f>
        <v>Theresa Gonzalez</v>
      </c>
      <c r="M953" s="5" t="str">
        <f>VLOOKUP(B953,Customers!$A$1:$D$201,3,FALSE)</f>
        <v>Asia</v>
      </c>
    </row>
    <row r="954" spans="1:13">
      <c r="A954" s="5" t="s">
        <v>1542</v>
      </c>
      <c r="B954" s="5" t="s">
        <v>332</v>
      </c>
      <c r="C954" s="5" t="s">
        <v>544</v>
      </c>
      <c r="D954" s="6">
        <v>45478.437164351853</v>
      </c>
      <c r="E954" s="5">
        <v>3</v>
      </c>
      <c r="F954" s="5">
        <v>382.08</v>
      </c>
      <c r="G954" s="5">
        <v>127.36</v>
      </c>
      <c r="H954" s="6" t="str">
        <f t="shared" si="28"/>
        <v>Jul</v>
      </c>
      <c r="I954" s="5" t="str">
        <f t="shared" si="29"/>
        <v>2024</v>
      </c>
      <c r="J954" s="12" t="str">
        <f>VLOOKUP(C954, Products!$A$1:$D$101, 2, FALSE)</f>
        <v>TechPro T-Shirt</v>
      </c>
      <c r="K954" s="5" t="str">
        <f>VLOOKUP(C954,Products!$A$1:$D$101,3,FALSE)</f>
        <v>Clothing</v>
      </c>
      <c r="L954" s="5" t="str">
        <f>VLOOKUP(B954,Customers!$A$1:$D$201,2,FALSE)</f>
        <v>Jessica Warren</v>
      </c>
      <c r="M954" s="5" t="str">
        <f>VLOOKUP(B954,Customers!$A$1:$D$201,3,FALSE)</f>
        <v>Asia</v>
      </c>
    </row>
    <row r="955" spans="1:13">
      <c r="A955" s="5" t="s">
        <v>1543</v>
      </c>
      <c r="B955" s="5" t="s">
        <v>11</v>
      </c>
      <c r="C955" s="5" t="s">
        <v>544</v>
      </c>
      <c r="D955" s="6">
        <v>45629.070613425924</v>
      </c>
      <c r="E955" s="5">
        <v>2</v>
      </c>
      <c r="F955" s="5">
        <v>254.72</v>
      </c>
      <c r="G955" s="5">
        <v>127.36</v>
      </c>
      <c r="H955" s="6" t="str">
        <f t="shared" si="28"/>
        <v>Dec</v>
      </c>
      <c r="I955" s="5" t="str">
        <f t="shared" si="29"/>
        <v>2024</v>
      </c>
      <c r="J955" s="12" t="str">
        <f>VLOOKUP(C955, Products!$A$1:$D$101, 2, FALSE)</f>
        <v>TechPro T-Shirt</v>
      </c>
      <c r="K955" s="5" t="str">
        <f>VLOOKUP(C955,Products!$A$1:$D$101,3,FALSE)</f>
        <v>Clothing</v>
      </c>
      <c r="L955" s="5" t="str">
        <f>VLOOKUP(B955,Customers!$A$1:$D$201,2,FALSE)</f>
        <v>Elizabeth Lutz</v>
      </c>
      <c r="M955" s="5" t="str">
        <f>VLOOKUP(B955,Customers!$A$1:$D$201,3,FALSE)</f>
        <v>Asia</v>
      </c>
    </row>
    <row r="956" spans="1:13">
      <c r="A956" s="5" t="s">
        <v>1544</v>
      </c>
      <c r="B956" s="5" t="s">
        <v>108</v>
      </c>
      <c r="C956" s="5" t="s">
        <v>544</v>
      </c>
      <c r="D956" s="6">
        <v>45305.208090277767</v>
      </c>
      <c r="E956" s="5">
        <v>2</v>
      </c>
      <c r="F956" s="5">
        <v>254.72</v>
      </c>
      <c r="G956" s="5">
        <v>127.36</v>
      </c>
      <c r="H956" s="6" t="str">
        <f t="shared" si="28"/>
        <v>Jan</v>
      </c>
      <c r="I956" s="5" t="str">
        <f t="shared" si="29"/>
        <v>2024</v>
      </c>
      <c r="J956" s="12" t="str">
        <f>VLOOKUP(C956, Products!$A$1:$D$101, 2, FALSE)</f>
        <v>TechPro T-Shirt</v>
      </c>
      <c r="K956" s="5" t="str">
        <f>VLOOKUP(C956,Products!$A$1:$D$101,3,FALSE)</f>
        <v>Clothing</v>
      </c>
      <c r="L956" s="5" t="str">
        <f>VLOOKUP(B956,Customers!$A$1:$D$201,2,FALSE)</f>
        <v>Jason Yates</v>
      </c>
      <c r="M956" s="5" t="str">
        <f>VLOOKUP(B956,Customers!$A$1:$D$201,3,FALSE)</f>
        <v>North America</v>
      </c>
    </row>
    <row r="957" spans="1:13">
      <c r="A957" s="5" t="s">
        <v>1545</v>
      </c>
      <c r="B957" s="5" t="s">
        <v>362</v>
      </c>
      <c r="C957" s="5" t="s">
        <v>544</v>
      </c>
      <c r="D957" s="6">
        <v>45324.615694444437</v>
      </c>
      <c r="E957" s="5">
        <v>4</v>
      </c>
      <c r="F957" s="5">
        <v>509.44</v>
      </c>
      <c r="G957" s="5">
        <v>127.36</v>
      </c>
      <c r="H957" s="6" t="str">
        <f t="shared" si="28"/>
        <v>Feb</v>
      </c>
      <c r="I957" s="5" t="str">
        <f t="shared" si="29"/>
        <v>2024</v>
      </c>
      <c r="J957" s="12" t="str">
        <f>VLOOKUP(C957, Products!$A$1:$D$101, 2, FALSE)</f>
        <v>TechPro T-Shirt</v>
      </c>
      <c r="K957" s="5" t="str">
        <f>VLOOKUP(C957,Products!$A$1:$D$101,3,FALSE)</f>
        <v>Clothing</v>
      </c>
      <c r="L957" s="5" t="str">
        <f>VLOOKUP(B957,Customers!$A$1:$D$201,2,FALSE)</f>
        <v>Nicole Booth</v>
      </c>
      <c r="M957" s="5" t="str">
        <f>VLOOKUP(B957,Customers!$A$1:$D$201,3,FALSE)</f>
        <v>North America</v>
      </c>
    </row>
    <row r="958" spans="1:13">
      <c r="A958" s="5" t="s">
        <v>1546</v>
      </c>
      <c r="B958" s="5" t="s">
        <v>304</v>
      </c>
      <c r="C958" s="5" t="s">
        <v>544</v>
      </c>
      <c r="D958" s="6">
        <v>45381.37605324074</v>
      </c>
      <c r="E958" s="5">
        <v>1</v>
      </c>
      <c r="F958" s="5">
        <v>127.36</v>
      </c>
      <c r="G958" s="5">
        <v>127.36</v>
      </c>
      <c r="H958" s="6" t="str">
        <f t="shared" si="28"/>
        <v>Mar</v>
      </c>
      <c r="I958" s="5" t="str">
        <f t="shared" si="29"/>
        <v>2024</v>
      </c>
      <c r="J958" s="12" t="str">
        <f>VLOOKUP(C958, Products!$A$1:$D$101, 2, FALSE)</f>
        <v>TechPro T-Shirt</v>
      </c>
      <c r="K958" s="5" t="str">
        <f>VLOOKUP(C958,Products!$A$1:$D$101,3,FALSE)</f>
        <v>Clothing</v>
      </c>
      <c r="L958" s="5" t="str">
        <f>VLOOKUP(B958,Customers!$A$1:$D$201,2,FALSE)</f>
        <v>Hunter Fuller</v>
      </c>
      <c r="M958" s="5" t="str">
        <f>VLOOKUP(B958,Customers!$A$1:$D$201,3,FALSE)</f>
        <v>South America</v>
      </c>
    </row>
    <row r="959" spans="1:13">
      <c r="A959" s="5" t="s">
        <v>1547</v>
      </c>
      <c r="B959" s="5" t="s">
        <v>326</v>
      </c>
      <c r="C959" s="5" t="s">
        <v>582</v>
      </c>
      <c r="D959" s="6">
        <v>45295.597002314818</v>
      </c>
      <c r="E959" s="5">
        <v>1</v>
      </c>
      <c r="F959" s="5">
        <v>299.93</v>
      </c>
      <c r="G959" s="5">
        <v>299.93</v>
      </c>
      <c r="H959" s="6" t="str">
        <f t="shared" si="28"/>
        <v>Jan</v>
      </c>
      <c r="I959" s="5" t="str">
        <f t="shared" si="29"/>
        <v>2024</v>
      </c>
      <c r="J959" s="12" t="str">
        <f>VLOOKUP(C959, Products!$A$1:$D$101, 2, FALSE)</f>
        <v>SoundWave Laptop</v>
      </c>
      <c r="K959" s="5" t="str">
        <f>VLOOKUP(C959,Products!$A$1:$D$101,3,FALSE)</f>
        <v>Electronics</v>
      </c>
      <c r="L959" s="5" t="str">
        <f>VLOOKUP(B959,Customers!$A$1:$D$201,2,FALSE)</f>
        <v>Wendy Browning</v>
      </c>
      <c r="M959" s="5" t="str">
        <f>VLOOKUP(B959,Customers!$A$1:$D$201,3,FALSE)</f>
        <v>South America</v>
      </c>
    </row>
    <row r="960" spans="1:13">
      <c r="A960" s="5" t="s">
        <v>1548</v>
      </c>
      <c r="B960" s="5" t="s">
        <v>112</v>
      </c>
      <c r="C960" s="5" t="s">
        <v>582</v>
      </c>
      <c r="D960" s="6">
        <v>45496.521180555559</v>
      </c>
      <c r="E960" s="5">
        <v>1</v>
      </c>
      <c r="F960" s="5">
        <v>299.93</v>
      </c>
      <c r="G960" s="5">
        <v>299.93</v>
      </c>
      <c r="H960" s="6" t="str">
        <f t="shared" si="28"/>
        <v>Jul</v>
      </c>
      <c r="I960" s="5" t="str">
        <f t="shared" si="29"/>
        <v>2024</v>
      </c>
      <c r="J960" s="12" t="str">
        <f>VLOOKUP(C960, Products!$A$1:$D$101, 2, FALSE)</f>
        <v>SoundWave Laptop</v>
      </c>
      <c r="K960" s="5" t="str">
        <f>VLOOKUP(C960,Products!$A$1:$D$101,3,FALSE)</f>
        <v>Electronics</v>
      </c>
      <c r="L960" s="5" t="str">
        <f>VLOOKUP(B960,Customers!$A$1:$D$201,2,FALSE)</f>
        <v>Nicholas Ellis</v>
      </c>
      <c r="M960" s="5" t="str">
        <f>VLOOKUP(B960,Customers!$A$1:$D$201,3,FALSE)</f>
        <v>Europe</v>
      </c>
    </row>
    <row r="961" spans="1:13">
      <c r="A961" s="5" t="s">
        <v>1549</v>
      </c>
      <c r="B961" s="5" t="s">
        <v>262</v>
      </c>
      <c r="C961" s="5" t="s">
        <v>582</v>
      </c>
      <c r="D961" s="6">
        <v>45604.618518518517</v>
      </c>
      <c r="E961" s="5">
        <v>2</v>
      </c>
      <c r="F961" s="5">
        <v>599.86</v>
      </c>
      <c r="G961" s="5">
        <v>299.93</v>
      </c>
      <c r="H961" s="6" t="str">
        <f t="shared" si="28"/>
        <v>Nov</v>
      </c>
      <c r="I961" s="5" t="str">
        <f t="shared" si="29"/>
        <v>2024</v>
      </c>
      <c r="J961" s="12" t="str">
        <f>VLOOKUP(C961, Products!$A$1:$D$101, 2, FALSE)</f>
        <v>SoundWave Laptop</v>
      </c>
      <c r="K961" s="5" t="str">
        <f>VLOOKUP(C961,Products!$A$1:$D$101,3,FALSE)</f>
        <v>Electronics</v>
      </c>
      <c r="L961" s="5" t="str">
        <f>VLOOKUP(B961,Customers!$A$1:$D$201,2,FALSE)</f>
        <v>Caitlin Brown</v>
      </c>
      <c r="M961" s="5" t="str">
        <f>VLOOKUP(B961,Customers!$A$1:$D$201,3,FALSE)</f>
        <v>South America</v>
      </c>
    </row>
    <row r="962" spans="1:13">
      <c r="A962" s="5" t="s">
        <v>1550</v>
      </c>
      <c r="B962" s="5" t="s">
        <v>264</v>
      </c>
      <c r="C962" s="5" t="s">
        <v>582</v>
      </c>
      <c r="D962" s="6">
        <v>45555.342314814807</v>
      </c>
      <c r="E962" s="5">
        <v>3</v>
      </c>
      <c r="F962" s="5">
        <v>899.79</v>
      </c>
      <c r="G962" s="5">
        <v>299.93</v>
      </c>
      <c r="H962" s="6" t="str">
        <f t="shared" ref="H962:H1001" si="30">TEXT(D962,"mmm")</f>
        <v>Sep</v>
      </c>
      <c r="I962" s="5" t="str">
        <f t="shared" ref="I962:I1001" si="31">TEXT(D962, "yyyy")</f>
        <v>2024</v>
      </c>
      <c r="J962" s="12" t="str">
        <f>VLOOKUP(C962, Products!$A$1:$D$101, 2, FALSE)</f>
        <v>SoundWave Laptop</v>
      </c>
      <c r="K962" s="5" t="str">
        <f>VLOOKUP(C962,Products!$A$1:$D$101,3,FALSE)</f>
        <v>Electronics</v>
      </c>
      <c r="L962" s="5" t="str">
        <f>VLOOKUP(B962,Customers!$A$1:$D$201,2,FALSE)</f>
        <v>Kathryn Stevens</v>
      </c>
      <c r="M962" s="5" t="str">
        <f>VLOOKUP(B962,Customers!$A$1:$D$201,3,FALSE)</f>
        <v>Europe</v>
      </c>
    </row>
    <row r="963" spans="1:13">
      <c r="A963" s="5" t="s">
        <v>1551</v>
      </c>
      <c r="B963" s="5" t="s">
        <v>118</v>
      </c>
      <c r="C963" s="5" t="s">
        <v>582</v>
      </c>
      <c r="D963" s="6">
        <v>45480.519652777781</v>
      </c>
      <c r="E963" s="5">
        <v>4</v>
      </c>
      <c r="F963" s="5">
        <v>1199.72</v>
      </c>
      <c r="G963" s="5">
        <v>299.93</v>
      </c>
      <c r="H963" s="6" t="str">
        <f t="shared" si="30"/>
        <v>Jul</v>
      </c>
      <c r="I963" s="5" t="str">
        <f t="shared" si="31"/>
        <v>2024</v>
      </c>
      <c r="J963" s="12" t="str">
        <f>VLOOKUP(C963, Products!$A$1:$D$101, 2, FALSE)</f>
        <v>SoundWave Laptop</v>
      </c>
      <c r="K963" s="5" t="str">
        <f>VLOOKUP(C963,Products!$A$1:$D$101,3,FALSE)</f>
        <v>Electronics</v>
      </c>
      <c r="L963" s="5" t="str">
        <f>VLOOKUP(B963,Customers!$A$1:$D$201,2,FALSE)</f>
        <v>Bruce Rhodes</v>
      </c>
      <c r="M963" s="5" t="str">
        <f>VLOOKUP(B963,Customers!$A$1:$D$201,3,FALSE)</f>
        <v>Asia</v>
      </c>
    </row>
    <row r="964" spans="1:13">
      <c r="A964" s="5" t="s">
        <v>1552</v>
      </c>
      <c r="B964" s="5" t="s">
        <v>240</v>
      </c>
      <c r="C964" s="5" t="s">
        <v>582</v>
      </c>
      <c r="D964" s="6">
        <v>45322.380659722221</v>
      </c>
      <c r="E964" s="5">
        <v>2</v>
      </c>
      <c r="F964" s="5">
        <v>599.86</v>
      </c>
      <c r="G964" s="5">
        <v>299.93</v>
      </c>
      <c r="H964" s="6" t="str">
        <f t="shared" si="30"/>
        <v>Jan</v>
      </c>
      <c r="I964" s="5" t="str">
        <f t="shared" si="31"/>
        <v>2024</v>
      </c>
      <c r="J964" s="12" t="str">
        <f>VLOOKUP(C964, Products!$A$1:$D$101, 2, FALSE)</f>
        <v>SoundWave Laptop</v>
      </c>
      <c r="K964" s="5" t="str">
        <f>VLOOKUP(C964,Products!$A$1:$D$101,3,FALSE)</f>
        <v>Electronics</v>
      </c>
      <c r="L964" s="5" t="str">
        <f>VLOOKUP(B964,Customers!$A$1:$D$201,2,FALSE)</f>
        <v>Joshua Hamilton</v>
      </c>
      <c r="M964" s="5" t="str">
        <f>VLOOKUP(B964,Customers!$A$1:$D$201,3,FALSE)</f>
        <v>Asia</v>
      </c>
    </row>
    <row r="965" spans="1:13">
      <c r="A965" s="5" t="s">
        <v>1553</v>
      </c>
      <c r="B965" s="5" t="s">
        <v>92</v>
      </c>
      <c r="C965" s="5" t="s">
        <v>582</v>
      </c>
      <c r="D965" s="6">
        <v>45641.887638888889</v>
      </c>
      <c r="E965" s="5">
        <v>3</v>
      </c>
      <c r="F965" s="5">
        <v>899.79</v>
      </c>
      <c r="G965" s="5">
        <v>299.93</v>
      </c>
      <c r="H965" s="6" t="str">
        <f t="shared" si="30"/>
        <v>Dec</v>
      </c>
      <c r="I965" s="5" t="str">
        <f t="shared" si="31"/>
        <v>2024</v>
      </c>
      <c r="J965" s="12" t="str">
        <f>VLOOKUP(C965, Products!$A$1:$D$101, 2, FALSE)</f>
        <v>SoundWave Laptop</v>
      </c>
      <c r="K965" s="5" t="str">
        <f>VLOOKUP(C965,Products!$A$1:$D$101,3,FALSE)</f>
        <v>Electronics</v>
      </c>
      <c r="L965" s="5" t="str">
        <f>VLOOKUP(B965,Customers!$A$1:$D$201,2,FALSE)</f>
        <v>Lindsey Deleon</v>
      </c>
      <c r="M965" s="5" t="str">
        <f>VLOOKUP(B965,Customers!$A$1:$D$201,3,FALSE)</f>
        <v>Europe</v>
      </c>
    </row>
    <row r="966" spans="1:13">
      <c r="A966" s="5" t="s">
        <v>1554</v>
      </c>
      <c r="B966" s="5" t="s">
        <v>320</v>
      </c>
      <c r="C966" s="5" t="s">
        <v>467</v>
      </c>
      <c r="D966" s="6">
        <v>45607.150208333333</v>
      </c>
      <c r="E966" s="5">
        <v>4</v>
      </c>
      <c r="F966" s="5">
        <v>257.52</v>
      </c>
      <c r="G966" s="5">
        <v>64.38</v>
      </c>
      <c r="H966" s="6" t="str">
        <f t="shared" si="30"/>
        <v>Nov</v>
      </c>
      <c r="I966" s="5" t="str">
        <f t="shared" si="31"/>
        <v>2024</v>
      </c>
      <c r="J966" s="12" t="str">
        <f>VLOOKUP(C966, Products!$A$1:$D$101, 2, FALSE)</f>
        <v>SoundWave Bluetooth Speaker</v>
      </c>
      <c r="K966" s="5" t="str">
        <f>VLOOKUP(C966,Products!$A$1:$D$101,3,FALSE)</f>
        <v>Electronics</v>
      </c>
      <c r="L966" s="5" t="str">
        <f>VLOOKUP(B966,Customers!$A$1:$D$201,2,FALSE)</f>
        <v>Michelle Brown</v>
      </c>
      <c r="M966" s="5" t="str">
        <f>VLOOKUP(B966,Customers!$A$1:$D$201,3,FALSE)</f>
        <v>South America</v>
      </c>
    </row>
    <row r="967" spans="1:13">
      <c r="A967" s="5" t="s">
        <v>1555</v>
      </c>
      <c r="B967" s="5" t="s">
        <v>334</v>
      </c>
      <c r="C967" s="5" t="s">
        <v>467</v>
      </c>
      <c r="D967" s="6">
        <v>45320.48033564815</v>
      </c>
      <c r="E967" s="5">
        <v>4</v>
      </c>
      <c r="F967" s="5">
        <v>257.52</v>
      </c>
      <c r="G967" s="5">
        <v>64.38</v>
      </c>
      <c r="H967" s="6" t="str">
        <f t="shared" si="30"/>
        <v>Jan</v>
      </c>
      <c r="I967" s="5" t="str">
        <f t="shared" si="31"/>
        <v>2024</v>
      </c>
      <c r="J967" s="12" t="str">
        <f>VLOOKUP(C967, Products!$A$1:$D$101, 2, FALSE)</f>
        <v>SoundWave Bluetooth Speaker</v>
      </c>
      <c r="K967" s="5" t="str">
        <f>VLOOKUP(C967,Products!$A$1:$D$101,3,FALSE)</f>
        <v>Electronics</v>
      </c>
      <c r="L967" s="5" t="str">
        <f>VLOOKUP(B967,Customers!$A$1:$D$201,2,FALSE)</f>
        <v>Edwin Watson</v>
      </c>
      <c r="M967" s="5" t="str">
        <f>VLOOKUP(B967,Customers!$A$1:$D$201,3,FALSE)</f>
        <v>Asia</v>
      </c>
    </row>
    <row r="968" spans="1:13">
      <c r="A968" s="5" t="s">
        <v>1556</v>
      </c>
      <c r="B968" s="5" t="s">
        <v>192</v>
      </c>
      <c r="C968" s="5" t="s">
        <v>467</v>
      </c>
      <c r="D968" s="6">
        <v>45440.736342592587</v>
      </c>
      <c r="E968" s="5">
        <v>2</v>
      </c>
      <c r="F968" s="5">
        <v>128.76</v>
      </c>
      <c r="G968" s="5">
        <v>64.38</v>
      </c>
      <c r="H968" s="6" t="str">
        <f t="shared" si="30"/>
        <v>May</v>
      </c>
      <c r="I968" s="5" t="str">
        <f t="shared" si="31"/>
        <v>2024</v>
      </c>
      <c r="J968" s="12" t="str">
        <f>VLOOKUP(C968, Products!$A$1:$D$101, 2, FALSE)</f>
        <v>SoundWave Bluetooth Speaker</v>
      </c>
      <c r="K968" s="5" t="str">
        <f>VLOOKUP(C968,Products!$A$1:$D$101,3,FALSE)</f>
        <v>Electronics</v>
      </c>
      <c r="L968" s="5" t="str">
        <f>VLOOKUP(B968,Customers!$A$1:$D$201,2,FALSE)</f>
        <v>Lisa Kirk</v>
      </c>
      <c r="M968" s="5" t="str">
        <f>VLOOKUP(B968,Customers!$A$1:$D$201,3,FALSE)</f>
        <v>South America</v>
      </c>
    </row>
    <row r="969" spans="1:13">
      <c r="A969" s="5" t="s">
        <v>1557</v>
      </c>
      <c r="B969" s="5" t="s">
        <v>24</v>
      </c>
      <c r="C969" s="5" t="s">
        <v>467</v>
      </c>
      <c r="D969" s="6">
        <v>45362.140613425923</v>
      </c>
      <c r="E969" s="5">
        <v>2</v>
      </c>
      <c r="F969" s="5">
        <v>128.76</v>
      </c>
      <c r="G969" s="5">
        <v>64.38</v>
      </c>
      <c r="H969" s="6" t="str">
        <f t="shared" si="30"/>
        <v>Mar</v>
      </c>
      <c r="I969" s="5" t="str">
        <f t="shared" si="31"/>
        <v>2024</v>
      </c>
      <c r="J969" s="12" t="str">
        <f>VLOOKUP(C969, Products!$A$1:$D$101, 2, FALSE)</f>
        <v>SoundWave Bluetooth Speaker</v>
      </c>
      <c r="K969" s="5" t="str">
        <f>VLOOKUP(C969,Products!$A$1:$D$101,3,FALSE)</f>
        <v>Electronics</v>
      </c>
      <c r="L969" s="5" t="str">
        <f>VLOOKUP(B969,Customers!$A$1:$D$201,2,FALSE)</f>
        <v>David Li</v>
      </c>
      <c r="M969" s="5" t="str">
        <f>VLOOKUP(B969,Customers!$A$1:$D$201,3,FALSE)</f>
        <v>North America</v>
      </c>
    </row>
    <row r="970" spans="1:13">
      <c r="A970" s="5" t="s">
        <v>1558</v>
      </c>
      <c r="B970" s="5" t="s">
        <v>252</v>
      </c>
      <c r="C970" s="5" t="s">
        <v>467</v>
      </c>
      <c r="D970" s="6">
        <v>45479.480706018519</v>
      </c>
      <c r="E970" s="5">
        <v>1</v>
      </c>
      <c r="F970" s="5">
        <v>64.38</v>
      </c>
      <c r="G970" s="5">
        <v>64.38</v>
      </c>
      <c r="H970" s="6" t="str">
        <f t="shared" si="30"/>
        <v>Jul</v>
      </c>
      <c r="I970" s="5" t="str">
        <f t="shared" si="31"/>
        <v>2024</v>
      </c>
      <c r="J970" s="12" t="str">
        <f>VLOOKUP(C970, Products!$A$1:$D$101, 2, FALSE)</f>
        <v>SoundWave Bluetooth Speaker</v>
      </c>
      <c r="K970" s="5" t="str">
        <f>VLOOKUP(C970,Products!$A$1:$D$101,3,FALSE)</f>
        <v>Electronics</v>
      </c>
      <c r="L970" s="5" t="str">
        <f>VLOOKUP(B970,Customers!$A$1:$D$201,2,FALSE)</f>
        <v>Mark Atkinson</v>
      </c>
      <c r="M970" s="5" t="str">
        <f>VLOOKUP(B970,Customers!$A$1:$D$201,3,FALSE)</f>
        <v>Europe</v>
      </c>
    </row>
    <row r="971" spans="1:13">
      <c r="A971" s="5" t="s">
        <v>1559</v>
      </c>
      <c r="B971" s="5" t="s">
        <v>296</v>
      </c>
      <c r="C971" s="5" t="s">
        <v>467</v>
      </c>
      <c r="D971" s="6">
        <v>45381.984606481477</v>
      </c>
      <c r="E971" s="5">
        <v>3</v>
      </c>
      <c r="F971" s="5">
        <v>193.14</v>
      </c>
      <c r="G971" s="5">
        <v>64.38</v>
      </c>
      <c r="H971" s="6" t="str">
        <f t="shared" si="30"/>
        <v>Mar</v>
      </c>
      <c r="I971" s="5" t="str">
        <f t="shared" si="31"/>
        <v>2024</v>
      </c>
      <c r="J971" s="12" t="str">
        <f>VLOOKUP(C971, Products!$A$1:$D$101, 2, FALSE)</f>
        <v>SoundWave Bluetooth Speaker</v>
      </c>
      <c r="K971" s="5" t="str">
        <f>VLOOKUP(C971,Products!$A$1:$D$101,3,FALSE)</f>
        <v>Electronics</v>
      </c>
      <c r="L971" s="5" t="str">
        <f>VLOOKUP(B971,Customers!$A$1:$D$201,2,FALSE)</f>
        <v>Brian Parker</v>
      </c>
      <c r="M971" s="5" t="str">
        <f>VLOOKUP(B971,Customers!$A$1:$D$201,3,FALSE)</f>
        <v>Asia</v>
      </c>
    </row>
    <row r="972" spans="1:13">
      <c r="A972" s="5" t="s">
        <v>1560</v>
      </c>
      <c r="B972" s="5" t="s">
        <v>192</v>
      </c>
      <c r="C972" s="5" t="s">
        <v>467</v>
      </c>
      <c r="D972" s="6">
        <v>45404.770069444443</v>
      </c>
      <c r="E972" s="5">
        <v>3</v>
      </c>
      <c r="F972" s="5">
        <v>193.14</v>
      </c>
      <c r="G972" s="5">
        <v>64.38</v>
      </c>
      <c r="H972" s="6" t="str">
        <f t="shared" si="30"/>
        <v>Apr</v>
      </c>
      <c r="I972" s="5" t="str">
        <f t="shared" si="31"/>
        <v>2024</v>
      </c>
      <c r="J972" s="12" t="str">
        <f>VLOOKUP(C972, Products!$A$1:$D$101, 2, FALSE)</f>
        <v>SoundWave Bluetooth Speaker</v>
      </c>
      <c r="K972" s="5" t="str">
        <f>VLOOKUP(C972,Products!$A$1:$D$101,3,FALSE)</f>
        <v>Electronics</v>
      </c>
      <c r="L972" s="5" t="str">
        <f>VLOOKUP(B972,Customers!$A$1:$D$201,2,FALSE)</f>
        <v>Lisa Kirk</v>
      </c>
      <c r="M972" s="5" t="str">
        <f>VLOOKUP(B972,Customers!$A$1:$D$201,3,FALSE)</f>
        <v>South America</v>
      </c>
    </row>
    <row r="973" spans="1:13">
      <c r="A973" s="5" t="s">
        <v>1561</v>
      </c>
      <c r="B973" s="5" t="s">
        <v>98</v>
      </c>
      <c r="C973" s="5" t="s">
        <v>502</v>
      </c>
      <c r="D973" s="6">
        <v>45442.760740740741</v>
      </c>
      <c r="E973" s="5">
        <v>4</v>
      </c>
      <c r="F973" s="5">
        <v>1927.12</v>
      </c>
      <c r="G973" s="5">
        <v>481.78</v>
      </c>
      <c r="H973" s="6" t="str">
        <f t="shared" si="30"/>
        <v>May</v>
      </c>
      <c r="I973" s="5" t="str">
        <f t="shared" si="31"/>
        <v>2024</v>
      </c>
      <c r="J973" s="12" t="str">
        <f>VLOOKUP(C973, Products!$A$1:$D$101, 2, FALSE)</f>
        <v>SoundWave T-Shirt</v>
      </c>
      <c r="K973" s="5" t="str">
        <f>VLOOKUP(C973,Products!$A$1:$D$101,3,FALSE)</f>
        <v>Clothing</v>
      </c>
      <c r="L973" s="5" t="str">
        <f>VLOOKUP(B973,Customers!$A$1:$D$201,2,FALSE)</f>
        <v>Kenneth Alexander</v>
      </c>
      <c r="M973" s="5" t="str">
        <f>VLOOKUP(B973,Customers!$A$1:$D$201,3,FALSE)</f>
        <v>Europe</v>
      </c>
    </row>
    <row r="974" spans="1:13">
      <c r="A974" s="5" t="s">
        <v>1562</v>
      </c>
      <c r="B974" s="5" t="s">
        <v>372</v>
      </c>
      <c r="C974" s="5" t="s">
        <v>502</v>
      </c>
      <c r="D974" s="6">
        <v>45394.614374999997</v>
      </c>
      <c r="E974" s="5">
        <v>1</v>
      </c>
      <c r="F974" s="5">
        <v>481.78</v>
      </c>
      <c r="G974" s="5">
        <v>481.78</v>
      </c>
      <c r="H974" s="6" t="str">
        <f t="shared" si="30"/>
        <v>Apr</v>
      </c>
      <c r="I974" s="5" t="str">
        <f t="shared" si="31"/>
        <v>2024</v>
      </c>
      <c r="J974" s="12" t="str">
        <f>VLOOKUP(C974, Products!$A$1:$D$101, 2, FALSE)</f>
        <v>SoundWave T-Shirt</v>
      </c>
      <c r="K974" s="5" t="str">
        <f>VLOOKUP(C974,Products!$A$1:$D$101,3,FALSE)</f>
        <v>Clothing</v>
      </c>
      <c r="L974" s="5" t="str">
        <f>VLOOKUP(B974,Customers!$A$1:$D$201,2,FALSE)</f>
        <v>Alexander Barker</v>
      </c>
      <c r="M974" s="5" t="str">
        <f>VLOOKUP(B974,Customers!$A$1:$D$201,3,FALSE)</f>
        <v>South America</v>
      </c>
    </row>
    <row r="975" spans="1:13">
      <c r="A975" s="5" t="s">
        <v>1563</v>
      </c>
      <c r="B975" s="5" t="s">
        <v>308</v>
      </c>
      <c r="C975" s="5" t="s">
        <v>502</v>
      </c>
      <c r="D975" s="6">
        <v>45436.397233796299</v>
      </c>
      <c r="E975" s="5">
        <v>2</v>
      </c>
      <c r="F975" s="5">
        <v>963.56</v>
      </c>
      <c r="G975" s="5">
        <v>481.78</v>
      </c>
      <c r="H975" s="6" t="str">
        <f t="shared" si="30"/>
        <v>May</v>
      </c>
      <c r="I975" s="5" t="str">
        <f t="shared" si="31"/>
        <v>2024</v>
      </c>
      <c r="J975" s="12" t="str">
        <f>VLOOKUP(C975, Products!$A$1:$D$101, 2, FALSE)</f>
        <v>SoundWave T-Shirt</v>
      </c>
      <c r="K975" s="5" t="str">
        <f>VLOOKUP(C975,Products!$A$1:$D$101,3,FALSE)</f>
        <v>Clothing</v>
      </c>
      <c r="L975" s="5" t="str">
        <f>VLOOKUP(B975,Customers!$A$1:$D$201,2,FALSE)</f>
        <v>Tina Wilson</v>
      </c>
      <c r="M975" s="5" t="str">
        <f>VLOOKUP(B975,Customers!$A$1:$D$201,3,FALSE)</f>
        <v>Europe</v>
      </c>
    </row>
    <row r="976" spans="1:13">
      <c r="A976" s="5" t="s">
        <v>1564</v>
      </c>
      <c r="B976" s="5" t="s">
        <v>208</v>
      </c>
      <c r="C976" s="5" t="s">
        <v>502</v>
      </c>
      <c r="D976" s="6">
        <v>45401.211550925917</v>
      </c>
      <c r="E976" s="5">
        <v>2</v>
      </c>
      <c r="F976" s="5">
        <v>963.56</v>
      </c>
      <c r="G976" s="5">
        <v>481.78</v>
      </c>
      <c r="H976" s="6" t="str">
        <f t="shared" si="30"/>
        <v>Apr</v>
      </c>
      <c r="I976" s="5" t="str">
        <f t="shared" si="31"/>
        <v>2024</v>
      </c>
      <c r="J976" s="12" t="str">
        <f>VLOOKUP(C976, Products!$A$1:$D$101, 2, FALSE)</f>
        <v>SoundWave T-Shirt</v>
      </c>
      <c r="K976" s="5" t="str">
        <f>VLOOKUP(C976,Products!$A$1:$D$101,3,FALSE)</f>
        <v>Clothing</v>
      </c>
      <c r="L976" s="5" t="str">
        <f>VLOOKUP(B976,Customers!$A$1:$D$201,2,FALSE)</f>
        <v>Rodney Eaton</v>
      </c>
      <c r="M976" s="5" t="str">
        <f>VLOOKUP(B976,Customers!$A$1:$D$201,3,FALSE)</f>
        <v>South America</v>
      </c>
    </row>
    <row r="977" spans="1:13">
      <c r="A977" s="5" t="s">
        <v>1565</v>
      </c>
      <c r="B977" s="5" t="s">
        <v>258</v>
      </c>
      <c r="C977" s="5" t="s">
        <v>502</v>
      </c>
      <c r="D977" s="6">
        <v>45475.398900462962</v>
      </c>
      <c r="E977" s="5">
        <v>2</v>
      </c>
      <c r="F977" s="5">
        <v>963.56</v>
      </c>
      <c r="G977" s="5">
        <v>481.78</v>
      </c>
      <c r="H977" s="6" t="str">
        <f t="shared" si="30"/>
        <v>Jul</v>
      </c>
      <c r="I977" s="5" t="str">
        <f t="shared" si="31"/>
        <v>2024</v>
      </c>
      <c r="J977" s="12" t="str">
        <f>VLOOKUP(C977, Products!$A$1:$D$101, 2, FALSE)</f>
        <v>SoundWave T-Shirt</v>
      </c>
      <c r="K977" s="5" t="str">
        <f>VLOOKUP(C977,Products!$A$1:$D$101,3,FALSE)</f>
        <v>Clothing</v>
      </c>
      <c r="L977" s="5" t="str">
        <f>VLOOKUP(B977,Customers!$A$1:$D$201,2,FALSE)</f>
        <v>Lindsay Perez</v>
      </c>
      <c r="M977" s="5" t="str">
        <f>VLOOKUP(B977,Customers!$A$1:$D$201,3,FALSE)</f>
        <v>Europe</v>
      </c>
    </row>
    <row r="978" spans="1:13">
      <c r="A978" s="5" t="s">
        <v>1566</v>
      </c>
      <c r="B978" s="5" t="s">
        <v>118</v>
      </c>
      <c r="C978" s="5" t="s">
        <v>502</v>
      </c>
      <c r="D978" s="6">
        <v>45405.463402777779</v>
      </c>
      <c r="E978" s="5">
        <v>3</v>
      </c>
      <c r="F978" s="5">
        <v>1445.34</v>
      </c>
      <c r="G978" s="5">
        <v>481.78</v>
      </c>
      <c r="H978" s="6" t="str">
        <f t="shared" si="30"/>
        <v>Apr</v>
      </c>
      <c r="I978" s="5" t="str">
        <f t="shared" si="31"/>
        <v>2024</v>
      </c>
      <c r="J978" s="12" t="str">
        <f>VLOOKUP(C978, Products!$A$1:$D$101, 2, FALSE)</f>
        <v>SoundWave T-Shirt</v>
      </c>
      <c r="K978" s="5" t="str">
        <f>VLOOKUP(C978,Products!$A$1:$D$101,3,FALSE)</f>
        <v>Clothing</v>
      </c>
      <c r="L978" s="5" t="str">
        <f>VLOOKUP(B978,Customers!$A$1:$D$201,2,FALSE)</f>
        <v>Bruce Rhodes</v>
      </c>
      <c r="M978" s="5" t="str">
        <f>VLOOKUP(B978,Customers!$A$1:$D$201,3,FALSE)</f>
        <v>Asia</v>
      </c>
    </row>
    <row r="979" spans="1:13">
      <c r="A979" s="5" t="s">
        <v>1567</v>
      </c>
      <c r="B979" s="5" t="s">
        <v>274</v>
      </c>
      <c r="C979" s="5" t="s">
        <v>502</v>
      </c>
      <c r="D979" s="6">
        <v>45564.680925925917</v>
      </c>
      <c r="E979" s="5">
        <v>2</v>
      </c>
      <c r="F979" s="5">
        <v>963.56</v>
      </c>
      <c r="G979" s="5">
        <v>481.78</v>
      </c>
      <c r="H979" s="6" t="str">
        <f t="shared" si="30"/>
        <v>Sep</v>
      </c>
      <c r="I979" s="5" t="str">
        <f t="shared" si="31"/>
        <v>2024</v>
      </c>
      <c r="J979" s="12" t="str">
        <f>VLOOKUP(C979, Products!$A$1:$D$101, 2, FALSE)</f>
        <v>SoundWave T-Shirt</v>
      </c>
      <c r="K979" s="5" t="str">
        <f>VLOOKUP(C979,Products!$A$1:$D$101,3,FALSE)</f>
        <v>Clothing</v>
      </c>
      <c r="L979" s="5" t="str">
        <f>VLOOKUP(B979,Customers!$A$1:$D$201,2,FALSE)</f>
        <v>Lisa Jackson</v>
      </c>
      <c r="M979" s="5" t="str">
        <f>VLOOKUP(B979,Customers!$A$1:$D$201,3,FALSE)</f>
        <v>Europe</v>
      </c>
    </row>
    <row r="980" spans="1:13">
      <c r="A980" s="5" t="s">
        <v>1568</v>
      </c>
      <c r="B980" s="5" t="s">
        <v>54</v>
      </c>
      <c r="C980" s="5" t="s">
        <v>502</v>
      </c>
      <c r="D980" s="6">
        <v>45515.509432870371</v>
      </c>
      <c r="E980" s="5">
        <v>2</v>
      </c>
      <c r="F980" s="5">
        <v>963.56</v>
      </c>
      <c r="G980" s="5">
        <v>481.78</v>
      </c>
      <c r="H980" s="6" t="str">
        <f t="shared" si="30"/>
        <v>Aug</v>
      </c>
      <c r="I980" s="5" t="str">
        <f t="shared" si="31"/>
        <v>2024</v>
      </c>
      <c r="J980" s="12" t="str">
        <f>VLOOKUP(C980, Products!$A$1:$D$101, 2, FALSE)</f>
        <v>SoundWave T-Shirt</v>
      </c>
      <c r="K980" s="5" t="str">
        <f>VLOOKUP(C980,Products!$A$1:$D$101,3,FALSE)</f>
        <v>Clothing</v>
      </c>
      <c r="L980" s="5" t="str">
        <f>VLOOKUP(B980,Customers!$A$1:$D$201,2,FALSE)</f>
        <v>Teresa Esparza</v>
      </c>
      <c r="M980" s="5" t="str">
        <f>VLOOKUP(B980,Customers!$A$1:$D$201,3,FALSE)</f>
        <v>Asia</v>
      </c>
    </row>
    <row r="981" spans="1:13">
      <c r="A981" s="5" t="s">
        <v>1569</v>
      </c>
      <c r="B981" s="5" t="s">
        <v>206</v>
      </c>
      <c r="C981" s="5" t="s">
        <v>504</v>
      </c>
      <c r="D981" s="6">
        <v>45300.69159722222</v>
      </c>
      <c r="E981" s="5">
        <v>1</v>
      </c>
      <c r="F981" s="5">
        <v>366.07</v>
      </c>
      <c r="G981" s="5">
        <v>366.07</v>
      </c>
      <c r="H981" s="6" t="str">
        <f t="shared" si="30"/>
        <v>Jan</v>
      </c>
      <c r="I981" s="5" t="str">
        <f t="shared" si="31"/>
        <v>2024</v>
      </c>
      <c r="J981" s="12" t="str">
        <f>VLOOKUP(C981, Products!$A$1:$D$101, 2, FALSE)</f>
        <v>BookWorld Sweater</v>
      </c>
      <c r="K981" s="5" t="str">
        <f>VLOOKUP(C981,Products!$A$1:$D$101,3,FALSE)</f>
        <v>Clothing</v>
      </c>
      <c r="L981" s="5" t="str">
        <f>VLOOKUP(B981,Customers!$A$1:$D$201,2,FALSE)</f>
        <v>Laura Gilbert</v>
      </c>
      <c r="M981" s="5" t="str">
        <f>VLOOKUP(B981,Customers!$A$1:$D$201,3,FALSE)</f>
        <v>North America</v>
      </c>
    </row>
    <row r="982" spans="1:13">
      <c r="A982" s="5" t="s">
        <v>1570</v>
      </c>
      <c r="B982" s="5" t="s">
        <v>280</v>
      </c>
      <c r="C982" s="5" t="s">
        <v>504</v>
      </c>
      <c r="D982" s="6">
        <v>45295.695023148153</v>
      </c>
      <c r="E982" s="5">
        <v>4</v>
      </c>
      <c r="F982" s="5">
        <v>1464.28</v>
      </c>
      <c r="G982" s="5">
        <v>366.07</v>
      </c>
      <c r="H982" s="6" t="str">
        <f t="shared" si="30"/>
        <v>Jan</v>
      </c>
      <c r="I982" s="5" t="str">
        <f t="shared" si="31"/>
        <v>2024</v>
      </c>
      <c r="J982" s="12" t="str">
        <f>VLOOKUP(C982, Products!$A$1:$D$101, 2, FALSE)</f>
        <v>BookWorld Sweater</v>
      </c>
      <c r="K982" s="5" t="str">
        <f>VLOOKUP(C982,Products!$A$1:$D$101,3,FALSE)</f>
        <v>Clothing</v>
      </c>
      <c r="L982" s="5" t="str">
        <f>VLOOKUP(B982,Customers!$A$1:$D$201,2,FALSE)</f>
        <v>Toni Weaver</v>
      </c>
      <c r="M982" s="5" t="str">
        <f>VLOOKUP(B982,Customers!$A$1:$D$201,3,FALSE)</f>
        <v>Europe</v>
      </c>
    </row>
    <row r="983" spans="1:13">
      <c r="A983" s="5" t="s">
        <v>1571</v>
      </c>
      <c r="B983" s="5" t="s">
        <v>386</v>
      </c>
      <c r="C983" s="5" t="s">
        <v>504</v>
      </c>
      <c r="D983" s="6">
        <v>45428.474733796298</v>
      </c>
      <c r="E983" s="5">
        <v>2</v>
      </c>
      <c r="F983" s="5">
        <v>732.14</v>
      </c>
      <c r="G983" s="5">
        <v>366.07</v>
      </c>
      <c r="H983" s="6" t="str">
        <f t="shared" si="30"/>
        <v>May</v>
      </c>
      <c r="I983" s="5" t="str">
        <f t="shared" si="31"/>
        <v>2024</v>
      </c>
      <c r="J983" s="12" t="str">
        <f>VLOOKUP(C983, Products!$A$1:$D$101, 2, FALSE)</f>
        <v>BookWorld Sweater</v>
      </c>
      <c r="K983" s="5" t="str">
        <f>VLOOKUP(C983,Products!$A$1:$D$101,3,FALSE)</f>
        <v>Clothing</v>
      </c>
      <c r="L983" s="5" t="str">
        <f>VLOOKUP(B983,Customers!$A$1:$D$201,2,FALSE)</f>
        <v>Anna Ball</v>
      </c>
      <c r="M983" s="5" t="str">
        <f>VLOOKUP(B983,Customers!$A$1:$D$201,3,FALSE)</f>
        <v>South America</v>
      </c>
    </row>
    <row r="984" spans="1:13">
      <c r="A984" s="5" t="s">
        <v>1572</v>
      </c>
      <c r="B984" s="5" t="s">
        <v>300</v>
      </c>
      <c r="C984" s="5" t="s">
        <v>504</v>
      </c>
      <c r="D984" s="6">
        <v>45460.591678240737</v>
      </c>
      <c r="E984" s="5">
        <v>3</v>
      </c>
      <c r="F984" s="5">
        <v>1098.21</v>
      </c>
      <c r="G984" s="5">
        <v>366.07</v>
      </c>
      <c r="H984" s="6" t="str">
        <f t="shared" si="30"/>
        <v>Jun</v>
      </c>
      <c r="I984" s="5" t="str">
        <f t="shared" si="31"/>
        <v>2024</v>
      </c>
      <c r="J984" s="12" t="str">
        <f>VLOOKUP(C984, Products!$A$1:$D$101, 2, FALSE)</f>
        <v>BookWorld Sweater</v>
      </c>
      <c r="K984" s="5" t="str">
        <f>VLOOKUP(C984,Products!$A$1:$D$101,3,FALSE)</f>
        <v>Clothing</v>
      </c>
      <c r="L984" s="5" t="str">
        <f>VLOOKUP(B984,Customers!$A$1:$D$201,2,FALSE)</f>
        <v>Wayne Stone</v>
      </c>
      <c r="M984" s="5" t="str">
        <f>VLOOKUP(B984,Customers!$A$1:$D$201,3,FALSE)</f>
        <v>Asia</v>
      </c>
    </row>
    <row r="985" spans="1:13">
      <c r="A985" s="5" t="s">
        <v>1573</v>
      </c>
      <c r="B985" s="5" t="s">
        <v>226</v>
      </c>
      <c r="C985" s="5" t="s">
        <v>504</v>
      </c>
      <c r="D985" s="6">
        <v>45427.670868055553</v>
      </c>
      <c r="E985" s="5">
        <v>3</v>
      </c>
      <c r="F985" s="5">
        <v>1098.21</v>
      </c>
      <c r="G985" s="5">
        <v>366.07</v>
      </c>
      <c r="H985" s="6" t="str">
        <f t="shared" si="30"/>
        <v>May</v>
      </c>
      <c r="I985" s="5" t="str">
        <f t="shared" si="31"/>
        <v>2024</v>
      </c>
      <c r="J985" s="12" t="str">
        <f>VLOOKUP(C985, Products!$A$1:$D$101, 2, FALSE)</f>
        <v>BookWorld Sweater</v>
      </c>
      <c r="K985" s="5" t="str">
        <f>VLOOKUP(C985,Products!$A$1:$D$101,3,FALSE)</f>
        <v>Clothing</v>
      </c>
      <c r="L985" s="5" t="str">
        <f>VLOOKUP(B985,Customers!$A$1:$D$201,2,FALSE)</f>
        <v>David Davis</v>
      </c>
      <c r="M985" s="5" t="str">
        <f>VLOOKUP(B985,Customers!$A$1:$D$201,3,FALSE)</f>
        <v>South America</v>
      </c>
    </row>
    <row r="986" spans="1:13">
      <c r="A986" s="5" t="s">
        <v>1574</v>
      </c>
      <c r="B986" s="5" t="s">
        <v>32</v>
      </c>
      <c r="C986" s="5" t="s">
        <v>504</v>
      </c>
      <c r="D986" s="6">
        <v>45328.61577546296</v>
      </c>
      <c r="E986" s="5">
        <v>4</v>
      </c>
      <c r="F986" s="5">
        <v>1464.28</v>
      </c>
      <c r="G986" s="5">
        <v>366.07</v>
      </c>
      <c r="H986" s="6" t="str">
        <f t="shared" si="30"/>
        <v>Feb</v>
      </c>
      <c r="I986" s="5" t="str">
        <f t="shared" si="31"/>
        <v>2024</v>
      </c>
      <c r="J986" s="12" t="str">
        <f>VLOOKUP(C986, Products!$A$1:$D$101, 2, FALSE)</f>
        <v>BookWorld Sweater</v>
      </c>
      <c r="K986" s="5" t="str">
        <f>VLOOKUP(C986,Products!$A$1:$D$101,3,FALSE)</f>
        <v>Clothing</v>
      </c>
      <c r="L986" s="5" t="str">
        <f>VLOOKUP(B986,Customers!$A$1:$D$201,2,FALSE)</f>
        <v>Bryan Mathews</v>
      </c>
      <c r="M986" s="5" t="str">
        <f>VLOOKUP(B986,Customers!$A$1:$D$201,3,FALSE)</f>
        <v>South America</v>
      </c>
    </row>
    <row r="987" spans="1:13">
      <c r="A987" s="5" t="s">
        <v>1575</v>
      </c>
      <c r="B987" s="5" t="s">
        <v>356</v>
      </c>
      <c r="C987" s="5" t="s">
        <v>504</v>
      </c>
      <c r="D987" s="6">
        <v>45536.771087962959</v>
      </c>
      <c r="E987" s="5">
        <v>4</v>
      </c>
      <c r="F987" s="5">
        <v>1464.28</v>
      </c>
      <c r="G987" s="5">
        <v>366.07</v>
      </c>
      <c r="H987" s="6" t="str">
        <f t="shared" si="30"/>
        <v>Sep</v>
      </c>
      <c r="I987" s="5" t="str">
        <f t="shared" si="31"/>
        <v>2024</v>
      </c>
      <c r="J987" s="12" t="str">
        <f>VLOOKUP(C987, Products!$A$1:$D$101, 2, FALSE)</f>
        <v>BookWorld Sweater</v>
      </c>
      <c r="K987" s="5" t="str">
        <f>VLOOKUP(C987,Products!$A$1:$D$101,3,FALSE)</f>
        <v>Clothing</v>
      </c>
      <c r="L987" s="5" t="str">
        <f>VLOOKUP(B987,Customers!$A$1:$D$201,2,FALSE)</f>
        <v>Francisco Young</v>
      </c>
      <c r="M987" s="5" t="str">
        <f>VLOOKUP(B987,Customers!$A$1:$D$201,3,FALSE)</f>
        <v>Asia</v>
      </c>
    </row>
    <row r="988" spans="1:13">
      <c r="A988" s="5" t="s">
        <v>1576</v>
      </c>
      <c r="B988" s="5" t="s">
        <v>276</v>
      </c>
      <c r="C988" s="5" t="s">
        <v>504</v>
      </c>
      <c r="D988" s="6">
        <v>45292.431504629632</v>
      </c>
      <c r="E988" s="5">
        <v>1</v>
      </c>
      <c r="F988" s="5">
        <v>366.07</v>
      </c>
      <c r="G988" s="5">
        <v>366.07</v>
      </c>
      <c r="H988" s="6" t="str">
        <f t="shared" si="30"/>
        <v>Jan</v>
      </c>
      <c r="I988" s="5" t="str">
        <f t="shared" si="31"/>
        <v>2024</v>
      </c>
      <c r="J988" s="12" t="str">
        <f>VLOOKUP(C988, Products!$A$1:$D$101, 2, FALSE)</f>
        <v>BookWorld Sweater</v>
      </c>
      <c r="K988" s="5" t="str">
        <f>VLOOKUP(C988,Products!$A$1:$D$101,3,FALSE)</f>
        <v>Clothing</v>
      </c>
      <c r="L988" s="5" t="str">
        <f>VLOOKUP(B988,Customers!$A$1:$D$201,2,FALSE)</f>
        <v>Gwendolyn Carter</v>
      </c>
      <c r="M988" s="5" t="str">
        <f>VLOOKUP(B988,Customers!$A$1:$D$201,3,FALSE)</f>
        <v>South America</v>
      </c>
    </row>
    <row r="989" spans="1:13">
      <c r="A989" s="5" t="s">
        <v>1577</v>
      </c>
      <c r="B989" s="5" t="s">
        <v>16</v>
      </c>
      <c r="C989" s="5" t="s">
        <v>552</v>
      </c>
      <c r="D989" s="6">
        <v>45649.592962962961</v>
      </c>
      <c r="E989" s="5">
        <v>4</v>
      </c>
      <c r="F989" s="5">
        <v>1062.04</v>
      </c>
      <c r="G989" s="5">
        <v>265.51</v>
      </c>
      <c r="H989" s="6" t="str">
        <f t="shared" si="30"/>
        <v>Dec</v>
      </c>
      <c r="I989" s="5" t="str">
        <f t="shared" si="31"/>
        <v>2024</v>
      </c>
      <c r="J989" s="12" t="str">
        <f>VLOOKUP(C989, Products!$A$1:$D$101, 2, FALSE)</f>
        <v>ActiveWear Smartwatch</v>
      </c>
      <c r="K989" s="5" t="str">
        <f>VLOOKUP(C989,Products!$A$1:$D$101,3,FALSE)</f>
        <v>Electronics</v>
      </c>
      <c r="L989" s="5" t="str">
        <f>VLOOKUP(B989,Customers!$A$1:$D$201,2,FALSE)</f>
        <v>Kathleen Rodriguez</v>
      </c>
      <c r="M989" s="5" t="str">
        <f>VLOOKUP(B989,Customers!$A$1:$D$201,3,FALSE)</f>
        <v>South America</v>
      </c>
    </row>
    <row r="990" spans="1:13">
      <c r="A990" s="5" t="s">
        <v>1578</v>
      </c>
      <c r="B990" s="5" t="s">
        <v>378</v>
      </c>
      <c r="C990" s="5" t="s">
        <v>552</v>
      </c>
      <c r="D990" s="6">
        <v>45294.113611111112</v>
      </c>
      <c r="E990" s="5">
        <v>2</v>
      </c>
      <c r="F990" s="5">
        <v>531.02</v>
      </c>
      <c r="G990" s="5">
        <v>265.51</v>
      </c>
      <c r="H990" s="6" t="str">
        <f t="shared" si="30"/>
        <v>Jan</v>
      </c>
      <c r="I990" s="5" t="str">
        <f t="shared" si="31"/>
        <v>2024</v>
      </c>
      <c r="J990" s="12" t="str">
        <f>VLOOKUP(C990, Products!$A$1:$D$101, 2, FALSE)</f>
        <v>ActiveWear Smartwatch</v>
      </c>
      <c r="K990" s="5" t="str">
        <f>VLOOKUP(C990,Products!$A$1:$D$101,3,FALSE)</f>
        <v>Electronics</v>
      </c>
      <c r="L990" s="5" t="str">
        <f>VLOOKUP(B990,Customers!$A$1:$D$201,2,FALSE)</f>
        <v>Tina Jacobs</v>
      </c>
      <c r="M990" s="5" t="str">
        <f>VLOOKUP(B990,Customers!$A$1:$D$201,3,FALSE)</f>
        <v>South America</v>
      </c>
    </row>
    <row r="991" spans="1:13">
      <c r="A991" s="5" t="s">
        <v>1579</v>
      </c>
      <c r="B991" s="5" t="s">
        <v>196</v>
      </c>
      <c r="C991" s="5" t="s">
        <v>552</v>
      </c>
      <c r="D991" s="6">
        <v>45551.091400462959</v>
      </c>
      <c r="E991" s="5">
        <v>2</v>
      </c>
      <c r="F991" s="5">
        <v>531.02</v>
      </c>
      <c r="G991" s="5">
        <v>265.51</v>
      </c>
      <c r="H991" s="6" t="str">
        <f t="shared" si="30"/>
        <v>Sep</v>
      </c>
      <c r="I991" s="5" t="str">
        <f t="shared" si="31"/>
        <v>2024</v>
      </c>
      <c r="J991" s="12" t="str">
        <f>VLOOKUP(C991, Products!$A$1:$D$101, 2, FALSE)</f>
        <v>ActiveWear Smartwatch</v>
      </c>
      <c r="K991" s="5" t="str">
        <f>VLOOKUP(C991,Products!$A$1:$D$101,3,FALSE)</f>
        <v>Electronics</v>
      </c>
      <c r="L991" s="5" t="str">
        <f>VLOOKUP(B991,Customers!$A$1:$D$201,2,FALSE)</f>
        <v>Nancy Walker</v>
      </c>
      <c r="M991" s="5" t="str">
        <f>VLOOKUP(B991,Customers!$A$1:$D$201,3,FALSE)</f>
        <v>Asia</v>
      </c>
    </row>
    <row r="992" spans="1:13">
      <c r="A992" s="5" t="s">
        <v>1580</v>
      </c>
      <c r="B992" s="5" t="s">
        <v>220</v>
      </c>
      <c r="C992" s="5" t="s">
        <v>552</v>
      </c>
      <c r="D992" s="6">
        <v>45507.961655092593</v>
      </c>
      <c r="E992" s="5">
        <v>4</v>
      </c>
      <c r="F992" s="5">
        <v>1062.04</v>
      </c>
      <c r="G992" s="5">
        <v>265.51</v>
      </c>
      <c r="H992" s="6" t="str">
        <f t="shared" si="30"/>
        <v>Aug</v>
      </c>
      <c r="I992" s="5" t="str">
        <f t="shared" si="31"/>
        <v>2024</v>
      </c>
      <c r="J992" s="12" t="str">
        <f>VLOOKUP(C992, Products!$A$1:$D$101, 2, FALSE)</f>
        <v>ActiveWear Smartwatch</v>
      </c>
      <c r="K992" s="5" t="str">
        <f>VLOOKUP(C992,Products!$A$1:$D$101,3,FALSE)</f>
        <v>Electronics</v>
      </c>
      <c r="L992" s="5" t="str">
        <f>VLOOKUP(B992,Customers!$A$1:$D$201,2,FALSE)</f>
        <v>Ryan Hampton</v>
      </c>
      <c r="M992" s="5" t="str">
        <f>VLOOKUP(B992,Customers!$A$1:$D$201,3,FALSE)</f>
        <v>Europe</v>
      </c>
    </row>
    <row r="993" spans="1:13">
      <c r="A993" s="5" t="s">
        <v>1581</v>
      </c>
      <c r="B993" s="5" t="s">
        <v>360</v>
      </c>
      <c r="C993" s="5" t="s">
        <v>552</v>
      </c>
      <c r="D993" s="6">
        <v>45491.473391203697</v>
      </c>
      <c r="E993" s="5">
        <v>4</v>
      </c>
      <c r="F993" s="5">
        <v>1062.04</v>
      </c>
      <c r="G993" s="5">
        <v>265.51</v>
      </c>
      <c r="H993" s="6" t="str">
        <f t="shared" si="30"/>
        <v>Jul</v>
      </c>
      <c r="I993" s="5" t="str">
        <f t="shared" si="31"/>
        <v>2024</v>
      </c>
      <c r="J993" s="12" t="str">
        <f>VLOOKUP(C993, Products!$A$1:$D$101, 2, FALSE)</f>
        <v>ActiveWear Smartwatch</v>
      </c>
      <c r="K993" s="5" t="str">
        <f>VLOOKUP(C993,Products!$A$1:$D$101,3,FALSE)</f>
        <v>Electronics</v>
      </c>
      <c r="L993" s="5" t="str">
        <f>VLOOKUP(B993,Customers!$A$1:$D$201,2,FALSE)</f>
        <v>Matthew Johnson</v>
      </c>
      <c r="M993" s="5" t="str">
        <f>VLOOKUP(B993,Customers!$A$1:$D$201,3,FALSE)</f>
        <v>Asia</v>
      </c>
    </row>
    <row r="994" spans="1:13">
      <c r="A994" s="5" t="s">
        <v>1582</v>
      </c>
      <c r="B994" s="5" t="s">
        <v>190</v>
      </c>
      <c r="C994" s="5" t="s">
        <v>552</v>
      </c>
      <c r="D994" s="6">
        <v>45408.474097222221</v>
      </c>
      <c r="E994" s="5">
        <v>1</v>
      </c>
      <c r="F994" s="5">
        <v>265.51</v>
      </c>
      <c r="G994" s="5">
        <v>265.51</v>
      </c>
      <c r="H994" s="6" t="str">
        <f t="shared" si="30"/>
        <v>Apr</v>
      </c>
      <c r="I994" s="5" t="str">
        <f t="shared" si="31"/>
        <v>2024</v>
      </c>
      <c r="J994" s="12" t="str">
        <f>VLOOKUP(C994, Products!$A$1:$D$101, 2, FALSE)</f>
        <v>ActiveWear Smartwatch</v>
      </c>
      <c r="K994" s="5" t="str">
        <f>VLOOKUP(C994,Products!$A$1:$D$101,3,FALSE)</f>
        <v>Electronics</v>
      </c>
      <c r="L994" s="5" t="str">
        <f>VLOOKUP(B994,Customers!$A$1:$D$201,2,FALSE)</f>
        <v>Charles Hamilton</v>
      </c>
      <c r="M994" s="5" t="str">
        <f>VLOOKUP(B994,Customers!$A$1:$D$201,3,FALSE)</f>
        <v>Asia</v>
      </c>
    </row>
    <row r="995" spans="1:13">
      <c r="A995" s="5" t="s">
        <v>1583</v>
      </c>
      <c r="B995" s="5" t="s">
        <v>144</v>
      </c>
      <c r="C995" s="5" t="s">
        <v>487</v>
      </c>
      <c r="D995" s="6">
        <v>45396.592291666668</v>
      </c>
      <c r="E995" s="5">
        <v>2</v>
      </c>
      <c r="F995" s="5">
        <v>919.72</v>
      </c>
      <c r="G995" s="5">
        <v>459.86</v>
      </c>
      <c r="H995" s="6" t="str">
        <f t="shared" si="30"/>
        <v>Apr</v>
      </c>
      <c r="I995" s="5" t="str">
        <f t="shared" si="31"/>
        <v>2024</v>
      </c>
      <c r="J995" s="12" t="str">
        <f>VLOOKUP(C995, Products!$A$1:$D$101, 2, FALSE)</f>
        <v>SoundWave Smartwatch</v>
      </c>
      <c r="K995" s="5" t="str">
        <f>VLOOKUP(C995,Products!$A$1:$D$101,3,FALSE)</f>
        <v>Electronics</v>
      </c>
      <c r="L995" s="5" t="str">
        <f>VLOOKUP(B995,Customers!$A$1:$D$201,2,FALSE)</f>
        <v>Carl Gonzalez</v>
      </c>
      <c r="M995" s="5" t="str">
        <f>VLOOKUP(B995,Customers!$A$1:$D$201,3,FALSE)</f>
        <v>North America</v>
      </c>
    </row>
    <row r="996" spans="1:13">
      <c r="A996" s="5" t="s">
        <v>1584</v>
      </c>
      <c r="B996" s="5" t="s">
        <v>118</v>
      </c>
      <c r="C996" s="5" t="s">
        <v>487</v>
      </c>
      <c r="D996" s="6">
        <v>45519.12767361111</v>
      </c>
      <c r="E996" s="5">
        <v>2</v>
      </c>
      <c r="F996" s="5">
        <v>919.72</v>
      </c>
      <c r="G996" s="5">
        <v>459.86</v>
      </c>
      <c r="H996" s="6" t="str">
        <f t="shared" si="30"/>
        <v>Aug</v>
      </c>
      <c r="I996" s="5" t="str">
        <f t="shared" si="31"/>
        <v>2024</v>
      </c>
      <c r="J996" s="12" t="str">
        <f>VLOOKUP(C996, Products!$A$1:$D$101, 2, FALSE)</f>
        <v>SoundWave Smartwatch</v>
      </c>
      <c r="K996" s="5" t="str">
        <f>VLOOKUP(C996,Products!$A$1:$D$101,3,FALSE)</f>
        <v>Electronics</v>
      </c>
      <c r="L996" s="5" t="str">
        <f>VLOOKUP(B996,Customers!$A$1:$D$201,2,FALSE)</f>
        <v>Bruce Rhodes</v>
      </c>
      <c r="M996" s="5" t="str">
        <f>VLOOKUP(B996,Customers!$A$1:$D$201,3,FALSE)</f>
        <v>Asia</v>
      </c>
    </row>
    <row r="997" spans="1:13">
      <c r="A997" s="5" t="s">
        <v>1585</v>
      </c>
      <c r="B997" s="5" t="s">
        <v>246</v>
      </c>
      <c r="C997" s="5" t="s">
        <v>487</v>
      </c>
      <c r="D997" s="6">
        <v>45589.354479166657</v>
      </c>
      <c r="E997" s="5">
        <v>1</v>
      </c>
      <c r="F997" s="5">
        <v>459.86</v>
      </c>
      <c r="G997" s="5">
        <v>459.86</v>
      </c>
      <c r="H997" s="6" t="str">
        <f t="shared" si="30"/>
        <v>Oct</v>
      </c>
      <c r="I997" s="5" t="str">
        <f t="shared" si="31"/>
        <v>2024</v>
      </c>
      <c r="J997" s="12" t="str">
        <f>VLOOKUP(C997, Products!$A$1:$D$101, 2, FALSE)</f>
        <v>SoundWave Smartwatch</v>
      </c>
      <c r="K997" s="5" t="str">
        <f>VLOOKUP(C997,Products!$A$1:$D$101,3,FALSE)</f>
        <v>Electronics</v>
      </c>
      <c r="L997" s="5" t="str">
        <f>VLOOKUP(B997,Customers!$A$1:$D$201,2,FALSE)</f>
        <v>Jacob Holt</v>
      </c>
      <c r="M997" s="5" t="str">
        <f>VLOOKUP(B997,Customers!$A$1:$D$201,3,FALSE)</f>
        <v>South America</v>
      </c>
    </row>
    <row r="998" spans="1:13">
      <c r="A998" s="5" t="s">
        <v>1586</v>
      </c>
      <c r="B998" s="5" t="s">
        <v>128</v>
      </c>
      <c r="C998" s="5" t="s">
        <v>487</v>
      </c>
      <c r="D998" s="6">
        <v>45447.094027777777</v>
      </c>
      <c r="E998" s="5">
        <v>3</v>
      </c>
      <c r="F998" s="5">
        <v>1379.58</v>
      </c>
      <c r="G998" s="5">
        <v>459.86</v>
      </c>
      <c r="H998" s="6" t="str">
        <f t="shared" si="30"/>
        <v>Jun</v>
      </c>
      <c r="I998" s="5" t="str">
        <f t="shared" si="31"/>
        <v>2024</v>
      </c>
      <c r="J998" s="12" t="str">
        <f>VLOOKUP(C998, Products!$A$1:$D$101, 2, FALSE)</f>
        <v>SoundWave Smartwatch</v>
      </c>
      <c r="K998" s="5" t="str">
        <f>VLOOKUP(C998,Products!$A$1:$D$101,3,FALSE)</f>
        <v>Electronics</v>
      </c>
      <c r="L998" s="5" t="str">
        <f>VLOOKUP(B998,Customers!$A$1:$D$201,2,FALSE)</f>
        <v>Mrs. Kimberly Wright</v>
      </c>
      <c r="M998" s="5" t="str">
        <f>VLOOKUP(B998,Customers!$A$1:$D$201,3,FALSE)</f>
        <v>North America</v>
      </c>
    </row>
    <row r="999" spans="1:13">
      <c r="A999" s="5" t="s">
        <v>1587</v>
      </c>
      <c r="B999" s="5" t="s">
        <v>46</v>
      </c>
      <c r="C999" s="5" t="s">
        <v>487</v>
      </c>
      <c r="D999" s="6">
        <v>45387.54550925926</v>
      </c>
      <c r="E999" s="5">
        <v>4</v>
      </c>
      <c r="F999" s="5">
        <v>1839.44</v>
      </c>
      <c r="G999" s="5">
        <v>459.86</v>
      </c>
      <c r="H999" s="6" t="str">
        <f t="shared" si="30"/>
        <v>Apr</v>
      </c>
      <c r="I999" s="5" t="str">
        <f t="shared" si="31"/>
        <v>2024</v>
      </c>
      <c r="J999" s="12" t="str">
        <f>VLOOKUP(C999, Products!$A$1:$D$101, 2, FALSE)</f>
        <v>SoundWave Smartwatch</v>
      </c>
      <c r="K999" s="5" t="str">
        <f>VLOOKUP(C999,Products!$A$1:$D$101,3,FALSE)</f>
        <v>Electronics</v>
      </c>
      <c r="L999" s="5" t="str">
        <f>VLOOKUP(B999,Customers!$A$1:$D$201,2,FALSE)</f>
        <v>Tyler Haynes</v>
      </c>
      <c r="M999" s="5" t="str">
        <f>VLOOKUP(B999,Customers!$A$1:$D$201,3,FALSE)</f>
        <v>North America</v>
      </c>
    </row>
    <row r="1000" spans="1:13">
      <c r="A1000" s="5" t="s">
        <v>1588</v>
      </c>
      <c r="B1000" s="5" t="s">
        <v>240</v>
      </c>
      <c r="C1000" s="5" t="s">
        <v>487</v>
      </c>
      <c r="D1000" s="6">
        <v>45564.427800925929</v>
      </c>
      <c r="E1000" s="5">
        <v>2</v>
      </c>
      <c r="F1000" s="5">
        <v>919.72</v>
      </c>
      <c r="G1000" s="5">
        <v>459.86</v>
      </c>
      <c r="H1000" s="6" t="str">
        <f t="shared" si="30"/>
        <v>Sep</v>
      </c>
      <c r="I1000" s="5" t="str">
        <f t="shared" si="31"/>
        <v>2024</v>
      </c>
      <c r="J1000" s="12" t="str">
        <f>VLOOKUP(C1000, Products!$A$1:$D$101, 2, FALSE)</f>
        <v>SoundWave Smartwatch</v>
      </c>
      <c r="K1000" s="5" t="str">
        <f>VLOOKUP(C1000,Products!$A$1:$D$101,3,FALSE)</f>
        <v>Electronics</v>
      </c>
      <c r="L1000" s="5" t="str">
        <f>VLOOKUP(B1000,Customers!$A$1:$D$201,2,FALSE)</f>
        <v>Joshua Hamilton</v>
      </c>
      <c r="M1000" s="5" t="str">
        <f>VLOOKUP(B1000,Customers!$A$1:$D$201,3,FALSE)</f>
        <v>Asia</v>
      </c>
    </row>
    <row r="1001" spans="1:13">
      <c r="A1001" s="5" t="s">
        <v>1589</v>
      </c>
      <c r="B1001" s="5" t="s">
        <v>58</v>
      </c>
      <c r="C1001" s="5" t="s">
        <v>487</v>
      </c>
      <c r="D1001" s="6">
        <v>45403.453055555547</v>
      </c>
      <c r="E1001" s="5">
        <v>1</v>
      </c>
      <c r="F1001" s="5">
        <v>459.86</v>
      </c>
      <c r="G1001" s="5">
        <v>459.86</v>
      </c>
      <c r="H1001" s="6" t="str">
        <f t="shared" si="30"/>
        <v>Apr</v>
      </c>
      <c r="I1001" s="5" t="str">
        <f t="shared" si="31"/>
        <v>2024</v>
      </c>
      <c r="J1001" s="12" t="str">
        <f>VLOOKUP(C1001, Products!$A$1:$D$101, 2, FALSE)</f>
        <v>SoundWave Smartwatch</v>
      </c>
      <c r="K1001" s="5" t="str">
        <f>VLOOKUP(C1001,Products!$A$1:$D$101,3,FALSE)</f>
        <v>Electronics</v>
      </c>
      <c r="L1001" s="5" t="str">
        <f>VLOOKUP(B1001,Customers!$A$1:$D$201,2,FALSE)</f>
        <v>Michele Cooley</v>
      </c>
      <c r="M1001" s="5" t="str">
        <f>VLOOKUP(B1001,Customers!$A$1:$D$201,3,FALSE)</f>
        <v>North America</v>
      </c>
    </row>
  </sheetData>
  <autoFilter ref="A1:M1001" xr:uid="{B6613453-5257-4A36-A169-7A830AD0E41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57F1-92AF-4046-893E-B145380FFDA6}">
  <dimension ref="A1:F201"/>
  <sheetViews>
    <sheetView workbookViewId="0">
      <selection activeCell="F2" sqref="F2"/>
    </sheetView>
  </sheetViews>
  <sheetFormatPr defaultRowHeight="14.25"/>
  <cols>
    <col min="1" max="1" width="10.33203125" bestFit="1" customWidth="1"/>
    <col min="2" max="2" width="18.6640625" bestFit="1" customWidth="1"/>
    <col min="3" max="3" width="12.06640625" bestFit="1" customWidth="1"/>
    <col min="4" max="4" width="14.265625" bestFit="1" customWidth="1"/>
  </cols>
  <sheetData>
    <row r="1" spans="1:6">
      <c r="A1" s="3" t="s">
        <v>4</v>
      </c>
      <c r="B1" s="3" t="s">
        <v>5</v>
      </c>
      <c r="C1" s="3" t="s">
        <v>6</v>
      </c>
      <c r="D1" s="3" t="s">
        <v>7</v>
      </c>
      <c r="E1" s="11" t="s">
        <v>1591</v>
      </c>
      <c r="F1" s="11" t="s">
        <v>1590</v>
      </c>
    </row>
    <row r="2" spans="1:6">
      <c r="A2" t="s">
        <v>8</v>
      </c>
      <c r="B2" t="s">
        <v>9</v>
      </c>
      <c r="C2" t="s">
        <v>10</v>
      </c>
      <c r="D2" s="4">
        <v>44752</v>
      </c>
      <c r="E2" t="str">
        <f>TEXT(D2,"MMM")</f>
        <v>Jul</v>
      </c>
      <c r="F2" t="str">
        <f>TEXT(D2,"yyyy")</f>
        <v>2022</v>
      </c>
    </row>
    <row r="3" spans="1:6">
      <c r="A3" t="s">
        <v>11</v>
      </c>
      <c r="B3" t="s">
        <v>12</v>
      </c>
      <c r="C3" t="s">
        <v>13</v>
      </c>
      <c r="D3" s="4">
        <v>44605</v>
      </c>
      <c r="E3" t="str">
        <f t="shared" ref="E3:E66" si="0">TEXT(D3,"MMM")</f>
        <v>Feb</v>
      </c>
      <c r="F3" t="str">
        <f t="shared" ref="F3:F66" si="1">TEXT(D3,"yyyy")</f>
        <v>2022</v>
      </c>
    </row>
    <row r="4" spans="1:6">
      <c r="A4" t="s">
        <v>14</v>
      </c>
      <c r="B4" t="s">
        <v>15</v>
      </c>
      <c r="C4" t="s">
        <v>10</v>
      </c>
      <c r="D4" s="4">
        <v>45358</v>
      </c>
      <c r="E4" t="str">
        <f t="shared" si="0"/>
        <v>Mar</v>
      </c>
      <c r="F4" t="str">
        <f t="shared" si="1"/>
        <v>2024</v>
      </c>
    </row>
    <row r="5" spans="1:6">
      <c r="A5" t="s">
        <v>16</v>
      </c>
      <c r="B5" t="s">
        <v>17</v>
      </c>
      <c r="C5" t="s">
        <v>10</v>
      </c>
      <c r="D5" s="4">
        <v>44843</v>
      </c>
      <c r="E5" t="str">
        <f t="shared" si="0"/>
        <v>Oct</v>
      </c>
      <c r="F5" t="str">
        <f t="shared" si="1"/>
        <v>2022</v>
      </c>
    </row>
    <row r="6" spans="1:6">
      <c r="A6" t="s">
        <v>18</v>
      </c>
      <c r="B6" t="s">
        <v>19</v>
      </c>
      <c r="C6" t="s">
        <v>13</v>
      </c>
      <c r="D6" s="4">
        <v>44788</v>
      </c>
      <c r="E6" t="str">
        <f t="shared" si="0"/>
        <v>Aug</v>
      </c>
      <c r="F6" t="str">
        <f t="shared" si="1"/>
        <v>2022</v>
      </c>
    </row>
    <row r="7" spans="1:6">
      <c r="A7" t="s">
        <v>20</v>
      </c>
      <c r="B7" t="s">
        <v>21</v>
      </c>
      <c r="C7" t="s">
        <v>10</v>
      </c>
      <c r="D7" s="4">
        <v>45298</v>
      </c>
      <c r="E7" t="str">
        <f t="shared" si="0"/>
        <v>Jan</v>
      </c>
      <c r="F7" t="str">
        <f t="shared" si="1"/>
        <v>2024</v>
      </c>
    </row>
    <row r="8" spans="1:6">
      <c r="A8" t="s">
        <v>22</v>
      </c>
      <c r="B8" t="s">
        <v>23</v>
      </c>
      <c r="C8" t="s">
        <v>13</v>
      </c>
      <c r="D8" s="4">
        <v>44730</v>
      </c>
      <c r="E8" t="str">
        <f t="shared" si="0"/>
        <v>Jun</v>
      </c>
      <c r="F8" t="str">
        <f t="shared" si="1"/>
        <v>2022</v>
      </c>
    </row>
    <row r="9" spans="1:6">
      <c r="A9" t="s">
        <v>24</v>
      </c>
      <c r="B9" t="s">
        <v>25</v>
      </c>
      <c r="C9" t="s">
        <v>26</v>
      </c>
      <c r="D9" s="4">
        <v>45304</v>
      </c>
      <c r="E9" t="str">
        <f t="shared" si="0"/>
        <v>Jan</v>
      </c>
      <c r="F9" t="str">
        <f t="shared" si="1"/>
        <v>2024</v>
      </c>
    </row>
    <row r="10" spans="1:6">
      <c r="A10" t="s">
        <v>27</v>
      </c>
      <c r="B10" t="s">
        <v>28</v>
      </c>
      <c r="C10" t="s">
        <v>29</v>
      </c>
      <c r="D10" s="4">
        <v>45152</v>
      </c>
      <c r="E10" t="str">
        <f t="shared" si="0"/>
        <v>Aug</v>
      </c>
      <c r="F10" t="str">
        <f t="shared" si="1"/>
        <v>2023</v>
      </c>
    </row>
    <row r="11" spans="1:6">
      <c r="A11" t="s">
        <v>30</v>
      </c>
      <c r="B11" t="s">
        <v>31</v>
      </c>
      <c r="C11" t="s">
        <v>29</v>
      </c>
      <c r="D11" s="4">
        <v>44910</v>
      </c>
      <c r="E11" t="str">
        <f t="shared" si="0"/>
        <v>Dec</v>
      </c>
      <c r="F11" t="str">
        <f t="shared" si="1"/>
        <v>2022</v>
      </c>
    </row>
    <row r="12" spans="1:6">
      <c r="A12" t="s">
        <v>32</v>
      </c>
      <c r="B12" t="s">
        <v>33</v>
      </c>
      <c r="C12" t="s">
        <v>10</v>
      </c>
      <c r="D12" s="4">
        <v>44907</v>
      </c>
      <c r="E12" t="str">
        <f t="shared" si="0"/>
        <v>Dec</v>
      </c>
      <c r="F12" t="str">
        <f t="shared" si="1"/>
        <v>2022</v>
      </c>
    </row>
    <row r="13" spans="1:6">
      <c r="A13" t="s">
        <v>34</v>
      </c>
      <c r="B13" t="s">
        <v>35</v>
      </c>
      <c r="C13" t="s">
        <v>10</v>
      </c>
      <c r="D13" s="4">
        <v>45511</v>
      </c>
      <c r="E13" t="str">
        <f t="shared" si="0"/>
        <v>Aug</v>
      </c>
      <c r="F13" t="str">
        <f t="shared" si="1"/>
        <v>2024</v>
      </c>
    </row>
    <row r="14" spans="1:6">
      <c r="A14" t="s">
        <v>36</v>
      </c>
      <c r="B14" t="s">
        <v>37</v>
      </c>
      <c r="C14" t="s">
        <v>10</v>
      </c>
      <c r="D14" s="4">
        <v>45431</v>
      </c>
      <c r="E14" t="str">
        <f t="shared" si="0"/>
        <v>May</v>
      </c>
      <c r="F14" t="str">
        <f t="shared" si="1"/>
        <v>2024</v>
      </c>
    </row>
    <row r="15" spans="1:6">
      <c r="A15" t="s">
        <v>38</v>
      </c>
      <c r="B15" t="s">
        <v>39</v>
      </c>
      <c r="C15" t="s">
        <v>29</v>
      </c>
      <c r="D15" s="4">
        <v>45465</v>
      </c>
      <c r="E15" t="str">
        <f t="shared" si="0"/>
        <v>Jun</v>
      </c>
      <c r="F15" t="str">
        <f t="shared" si="1"/>
        <v>2024</v>
      </c>
    </row>
    <row r="16" spans="1:6">
      <c r="A16" t="s">
        <v>40</v>
      </c>
      <c r="B16" t="s">
        <v>41</v>
      </c>
      <c r="C16" t="s">
        <v>26</v>
      </c>
      <c r="D16" s="4">
        <v>45250</v>
      </c>
      <c r="E16" t="str">
        <f t="shared" si="0"/>
        <v>Nov</v>
      </c>
      <c r="F16" t="str">
        <f t="shared" si="1"/>
        <v>2023</v>
      </c>
    </row>
    <row r="17" spans="1:6">
      <c r="A17" t="s">
        <v>42</v>
      </c>
      <c r="B17" t="s">
        <v>43</v>
      </c>
      <c r="C17" t="s">
        <v>26</v>
      </c>
      <c r="D17" s="4">
        <v>45294</v>
      </c>
      <c r="E17" t="str">
        <f t="shared" si="0"/>
        <v>Jan</v>
      </c>
      <c r="F17" t="str">
        <f t="shared" si="1"/>
        <v>2024</v>
      </c>
    </row>
    <row r="18" spans="1:6">
      <c r="A18" t="s">
        <v>44</v>
      </c>
      <c r="B18" t="s">
        <v>45</v>
      </c>
      <c r="C18" t="s">
        <v>29</v>
      </c>
      <c r="D18" s="4">
        <v>45265</v>
      </c>
      <c r="E18" t="str">
        <f t="shared" si="0"/>
        <v>Dec</v>
      </c>
      <c r="F18" t="str">
        <f t="shared" si="1"/>
        <v>2023</v>
      </c>
    </row>
    <row r="19" spans="1:6">
      <c r="A19" t="s">
        <v>46</v>
      </c>
      <c r="B19" t="s">
        <v>47</v>
      </c>
      <c r="C19" t="s">
        <v>26</v>
      </c>
      <c r="D19" s="4">
        <v>45556</v>
      </c>
      <c r="E19" t="str">
        <f t="shared" si="0"/>
        <v>Sep</v>
      </c>
      <c r="F19" t="str">
        <f t="shared" si="1"/>
        <v>2024</v>
      </c>
    </row>
    <row r="20" spans="1:6">
      <c r="A20" t="s">
        <v>48</v>
      </c>
      <c r="B20" t="s">
        <v>49</v>
      </c>
      <c r="C20" t="s">
        <v>29</v>
      </c>
      <c r="D20" s="4">
        <v>44938</v>
      </c>
      <c r="E20" t="str">
        <f t="shared" si="0"/>
        <v>Jan</v>
      </c>
      <c r="F20" t="str">
        <f t="shared" si="1"/>
        <v>2023</v>
      </c>
    </row>
    <row r="21" spans="1:6">
      <c r="A21" t="s">
        <v>50</v>
      </c>
      <c r="B21" t="s">
        <v>51</v>
      </c>
      <c r="C21" t="s">
        <v>26</v>
      </c>
      <c r="D21" s="4">
        <v>45454</v>
      </c>
      <c r="E21" t="str">
        <f t="shared" si="0"/>
        <v>Jun</v>
      </c>
      <c r="F21" t="str">
        <f t="shared" si="1"/>
        <v>2024</v>
      </c>
    </row>
    <row r="22" spans="1:6">
      <c r="A22" t="s">
        <v>52</v>
      </c>
      <c r="B22" t="s">
        <v>53</v>
      </c>
      <c r="C22" t="s">
        <v>13</v>
      </c>
      <c r="D22" s="4">
        <v>45033</v>
      </c>
      <c r="E22" t="str">
        <f t="shared" si="0"/>
        <v>Apr</v>
      </c>
      <c r="F22" t="str">
        <f t="shared" si="1"/>
        <v>2023</v>
      </c>
    </row>
    <row r="23" spans="1:6">
      <c r="A23" t="s">
        <v>54</v>
      </c>
      <c r="B23" t="s">
        <v>55</v>
      </c>
      <c r="C23" t="s">
        <v>13</v>
      </c>
      <c r="D23" s="4">
        <v>45226</v>
      </c>
      <c r="E23" t="str">
        <f t="shared" si="0"/>
        <v>Oct</v>
      </c>
      <c r="F23" t="str">
        <f t="shared" si="1"/>
        <v>2023</v>
      </c>
    </row>
    <row r="24" spans="1:6">
      <c r="A24" t="s">
        <v>56</v>
      </c>
      <c r="B24" t="s">
        <v>57</v>
      </c>
      <c r="C24" t="s">
        <v>29</v>
      </c>
      <c r="D24" s="4">
        <v>44624</v>
      </c>
      <c r="E24" t="str">
        <f t="shared" si="0"/>
        <v>Mar</v>
      </c>
      <c r="F24" t="str">
        <f t="shared" si="1"/>
        <v>2022</v>
      </c>
    </row>
    <row r="25" spans="1:6">
      <c r="A25" t="s">
        <v>58</v>
      </c>
      <c r="B25" t="s">
        <v>59</v>
      </c>
      <c r="C25" t="s">
        <v>26</v>
      </c>
      <c r="D25" s="4">
        <v>45327</v>
      </c>
      <c r="E25" t="str">
        <f t="shared" si="0"/>
        <v>Feb</v>
      </c>
      <c r="F25" t="str">
        <f t="shared" si="1"/>
        <v>2024</v>
      </c>
    </row>
    <row r="26" spans="1:6">
      <c r="A26" t="s">
        <v>60</v>
      </c>
      <c r="B26" t="s">
        <v>61</v>
      </c>
      <c r="C26" t="s">
        <v>10</v>
      </c>
      <c r="D26" s="4">
        <v>44746</v>
      </c>
      <c r="E26" t="str">
        <f t="shared" si="0"/>
        <v>Jul</v>
      </c>
      <c r="F26" t="str">
        <f t="shared" si="1"/>
        <v>2022</v>
      </c>
    </row>
    <row r="27" spans="1:6">
      <c r="A27" t="s">
        <v>62</v>
      </c>
      <c r="B27" t="s">
        <v>63</v>
      </c>
      <c r="C27" t="s">
        <v>26</v>
      </c>
      <c r="D27" s="4">
        <v>45415</v>
      </c>
      <c r="E27" t="str">
        <f t="shared" si="0"/>
        <v>May</v>
      </c>
      <c r="F27" t="str">
        <f t="shared" si="1"/>
        <v>2024</v>
      </c>
    </row>
    <row r="28" spans="1:6">
      <c r="A28" t="s">
        <v>64</v>
      </c>
      <c r="B28" t="s">
        <v>65</v>
      </c>
      <c r="C28" t="s">
        <v>13</v>
      </c>
      <c r="D28" s="4">
        <v>44874</v>
      </c>
      <c r="E28" t="str">
        <f t="shared" si="0"/>
        <v>Nov</v>
      </c>
      <c r="F28" t="str">
        <f t="shared" si="1"/>
        <v>2022</v>
      </c>
    </row>
    <row r="29" spans="1:6">
      <c r="A29" t="s">
        <v>66</v>
      </c>
      <c r="B29" t="s">
        <v>67</v>
      </c>
      <c r="C29" t="s">
        <v>13</v>
      </c>
      <c r="D29" s="4">
        <v>45472</v>
      </c>
      <c r="E29" t="str">
        <f t="shared" si="0"/>
        <v>Jun</v>
      </c>
      <c r="F29" t="str">
        <f t="shared" si="1"/>
        <v>2024</v>
      </c>
    </row>
    <row r="30" spans="1:6">
      <c r="A30" t="s">
        <v>68</v>
      </c>
      <c r="B30" t="s">
        <v>69</v>
      </c>
      <c r="C30" t="s">
        <v>26</v>
      </c>
      <c r="D30" s="4">
        <v>44667</v>
      </c>
      <c r="E30" t="str">
        <f t="shared" si="0"/>
        <v>Apr</v>
      </c>
      <c r="F30" t="str">
        <f t="shared" si="1"/>
        <v>2022</v>
      </c>
    </row>
    <row r="31" spans="1:6">
      <c r="A31" t="s">
        <v>70</v>
      </c>
      <c r="B31" t="s">
        <v>71</v>
      </c>
      <c r="C31" t="s">
        <v>26</v>
      </c>
      <c r="D31" s="4">
        <v>45321</v>
      </c>
      <c r="E31" t="str">
        <f t="shared" si="0"/>
        <v>Jan</v>
      </c>
      <c r="F31" t="str">
        <f t="shared" si="1"/>
        <v>2024</v>
      </c>
    </row>
    <row r="32" spans="1:6">
      <c r="A32" t="s">
        <v>72</v>
      </c>
      <c r="B32" t="s">
        <v>73</v>
      </c>
      <c r="C32" t="s">
        <v>10</v>
      </c>
      <c r="D32" s="4">
        <v>45393</v>
      </c>
      <c r="E32" t="str">
        <f t="shared" si="0"/>
        <v>Apr</v>
      </c>
      <c r="F32" t="str">
        <f t="shared" si="1"/>
        <v>2024</v>
      </c>
    </row>
    <row r="33" spans="1:6">
      <c r="A33" t="s">
        <v>74</v>
      </c>
      <c r="B33" t="s">
        <v>75</v>
      </c>
      <c r="C33" t="s">
        <v>10</v>
      </c>
      <c r="D33" s="4">
        <v>45399</v>
      </c>
      <c r="E33" t="str">
        <f t="shared" si="0"/>
        <v>Apr</v>
      </c>
      <c r="F33" t="str">
        <f t="shared" si="1"/>
        <v>2024</v>
      </c>
    </row>
    <row r="34" spans="1:6">
      <c r="A34" t="s">
        <v>76</v>
      </c>
      <c r="B34" t="s">
        <v>77</v>
      </c>
      <c r="C34" t="s">
        <v>26</v>
      </c>
      <c r="D34" s="4">
        <v>45508</v>
      </c>
      <c r="E34" t="str">
        <f t="shared" si="0"/>
        <v>Aug</v>
      </c>
      <c r="F34" t="str">
        <f t="shared" si="1"/>
        <v>2024</v>
      </c>
    </row>
    <row r="35" spans="1:6">
      <c r="A35" t="s">
        <v>78</v>
      </c>
      <c r="B35" t="s">
        <v>79</v>
      </c>
      <c r="C35" t="s">
        <v>26</v>
      </c>
      <c r="D35" s="4">
        <v>45196</v>
      </c>
      <c r="E35" t="str">
        <f t="shared" si="0"/>
        <v>Sep</v>
      </c>
      <c r="F35" t="str">
        <f t="shared" si="1"/>
        <v>2023</v>
      </c>
    </row>
    <row r="36" spans="1:6">
      <c r="A36" t="s">
        <v>80</v>
      </c>
      <c r="B36" t="s">
        <v>81</v>
      </c>
      <c r="C36" t="s">
        <v>26</v>
      </c>
      <c r="D36" s="4">
        <v>45566</v>
      </c>
      <c r="E36" t="str">
        <f t="shared" si="0"/>
        <v>Oct</v>
      </c>
      <c r="F36" t="str">
        <f t="shared" si="1"/>
        <v>2024</v>
      </c>
    </row>
    <row r="37" spans="1:6">
      <c r="A37" t="s">
        <v>82</v>
      </c>
      <c r="B37" t="s">
        <v>83</v>
      </c>
      <c r="C37" t="s">
        <v>26</v>
      </c>
      <c r="D37" s="4">
        <v>45479</v>
      </c>
      <c r="E37" t="str">
        <f t="shared" si="0"/>
        <v>Jul</v>
      </c>
      <c r="F37" t="str">
        <f t="shared" si="1"/>
        <v>2024</v>
      </c>
    </row>
    <row r="38" spans="1:6">
      <c r="A38" t="s">
        <v>84</v>
      </c>
      <c r="B38" t="s">
        <v>85</v>
      </c>
      <c r="C38" t="s">
        <v>29</v>
      </c>
      <c r="D38" s="4">
        <v>44961</v>
      </c>
      <c r="E38" t="str">
        <f t="shared" si="0"/>
        <v>Feb</v>
      </c>
      <c r="F38" t="str">
        <f t="shared" si="1"/>
        <v>2023</v>
      </c>
    </row>
    <row r="39" spans="1:6">
      <c r="A39" t="s">
        <v>86</v>
      </c>
      <c r="B39" t="s">
        <v>87</v>
      </c>
      <c r="C39" t="s">
        <v>26</v>
      </c>
      <c r="D39" s="4">
        <v>44667</v>
      </c>
      <c r="E39" t="str">
        <f t="shared" si="0"/>
        <v>Apr</v>
      </c>
      <c r="F39" t="str">
        <f t="shared" si="1"/>
        <v>2022</v>
      </c>
    </row>
    <row r="40" spans="1:6">
      <c r="A40" t="s">
        <v>88</v>
      </c>
      <c r="B40" t="s">
        <v>89</v>
      </c>
      <c r="C40" t="s">
        <v>10</v>
      </c>
      <c r="D40" s="4">
        <v>45578</v>
      </c>
      <c r="E40" t="str">
        <f t="shared" si="0"/>
        <v>Oct</v>
      </c>
      <c r="F40" t="str">
        <f t="shared" si="1"/>
        <v>2024</v>
      </c>
    </row>
    <row r="41" spans="1:6">
      <c r="A41" t="s">
        <v>90</v>
      </c>
      <c r="B41" t="s">
        <v>91</v>
      </c>
      <c r="C41" t="s">
        <v>13</v>
      </c>
      <c r="D41" s="4">
        <v>44627</v>
      </c>
      <c r="E41" t="str">
        <f t="shared" si="0"/>
        <v>Mar</v>
      </c>
      <c r="F41" t="str">
        <f t="shared" si="1"/>
        <v>2022</v>
      </c>
    </row>
    <row r="42" spans="1:6">
      <c r="A42" t="s">
        <v>92</v>
      </c>
      <c r="B42" t="s">
        <v>93</v>
      </c>
      <c r="C42" t="s">
        <v>29</v>
      </c>
      <c r="D42" s="4">
        <v>45287</v>
      </c>
      <c r="E42" t="str">
        <f t="shared" si="0"/>
        <v>Dec</v>
      </c>
      <c r="F42" t="str">
        <f t="shared" si="1"/>
        <v>2023</v>
      </c>
    </row>
    <row r="43" spans="1:6">
      <c r="A43" t="s">
        <v>94</v>
      </c>
      <c r="B43" t="s">
        <v>95</v>
      </c>
      <c r="C43" t="s">
        <v>26</v>
      </c>
      <c r="D43" s="4">
        <v>45000</v>
      </c>
      <c r="E43" t="str">
        <f t="shared" si="0"/>
        <v>Mar</v>
      </c>
      <c r="F43" t="str">
        <f t="shared" si="1"/>
        <v>2023</v>
      </c>
    </row>
    <row r="44" spans="1:6">
      <c r="A44" t="s">
        <v>96</v>
      </c>
      <c r="B44" t="s">
        <v>97</v>
      </c>
      <c r="C44" t="s">
        <v>13</v>
      </c>
      <c r="D44" s="4">
        <v>44962</v>
      </c>
      <c r="E44" t="str">
        <f t="shared" si="0"/>
        <v>Feb</v>
      </c>
      <c r="F44" t="str">
        <f t="shared" si="1"/>
        <v>2023</v>
      </c>
    </row>
    <row r="45" spans="1:6">
      <c r="A45" t="s">
        <v>98</v>
      </c>
      <c r="B45" t="s">
        <v>99</v>
      </c>
      <c r="C45" t="s">
        <v>29</v>
      </c>
      <c r="D45" s="4">
        <v>45483</v>
      </c>
      <c r="E45" t="str">
        <f t="shared" si="0"/>
        <v>Jul</v>
      </c>
      <c r="F45" t="str">
        <f t="shared" si="1"/>
        <v>2024</v>
      </c>
    </row>
    <row r="46" spans="1:6">
      <c r="A46" t="s">
        <v>100</v>
      </c>
      <c r="B46" t="s">
        <v>101</v>
      </c>
      <c r="C46" t="s">
        <v>13</v>
      </c>
      <c r="D46" s="4">
        <v>44617</v>
      </c>
      <c r="E46" t="str">
        <f t="shared" si="0"/>
        <v>Feb</v>
      </c>
      <c r="F46" t="str">
        <f t="shared" si="1"/>
        <v>2022</v>
      </c>
    </row>
    <row r="47" spans="1:6">
      <c r="A47" t="s">
        <v>102</v>
      </c>
      <c r="B47" t="s">
        <v>103</v>
      </c>
      <c r="C47" t="s">
        <v>26</v>
      </c>
      <c r="D47" s="4">
        <v>45588</v>
      </c>
      <c r="E47" t="str">
        <f t="shared" si="0"/>
        <v>Oct</v>
      </c>
      <c r="F47" t="str">
        <f t="shared" si="1"/>
        <v>2024</v>
      </c>
    </row>
    <row r="48" spans="1:6">
      <c r="A48" t="s">
        <v>104</v>
      </c>
      <c r="B48" t="s">
        <v>105</v>
      </c>
      <c r="C48" t="s">
        <v>26</v>
      </c>
      <c r="D48" s="4">
        <v>45373</v>
      </c>
      <c r="E48" t="str">
        <f t="shared" si="0"/>
        <v>Mar</v>
      </c>
      <c r="F48" t="str">
        <f t="shared" si="1"/>
        <v>2024</v>
      </c>
    </row>
    <row r="49" spans="1:6">
      <c r="A49" t="s">
        <v>106</v>
      </c>
      <c r="B49" t="s">
        <v>107</v>
      </c>
      <c r="C49" t="s">
        <v>10</v>
      </c>
      <c r="D49" s="4">
        <v>45603</v>
      </c>
      <c r="E49" t="str">
        <f t="shared" si="0"/>
        <v>Nov</v>
      </c>
      <c r="F49" t="str">
        <f t="shared" si="1"/>
        <v>2024</v>
      </c>
    </row>
    <row r="50" spans="1:6">
      <c r="A50" t="s">
        <v>108</v>
      </c>
      <c r="B50" t="s">
        <v>109</v>
      </c>
      <c r="C50" t="s">
        <v>26</v>
      </c>
      <c r="D50" s="4">
        <v>45553</v>
      </c>
      <c r="E50" t="str">
        <f t="shared" si="0"/>
        <v>Sep</v>
      </c>
      <c r="F50" t="str">
        <f t="shared" si="1"/>
        <v>2024</v>
      </c>
    </row>
    <row r="51" spans="1:6">
      <c r="A51" t="s">
        <v>110</v>
      </c>
      <c r="B51" t="s">
        <v>111</v>
      </c>
      <c r="C51" t="s">
        <v>26</v>
      </c>
      <c r="D51" s="4">
        <v>45353</v>
      </c>
      <c r="E51" t="str">
        <f t="shared" si="0"/>
        <v>Mar</v>
      </c>
      <c r="F51" t="str">
        <f t="shared" si="1"/>
        <v>2024</v>
      </c>
    </row>
    <row r="52" spans="1:6">
      <c r="A52" t="s">
        <v>112</v>
      </c>
      <c r="B52" t="s">
        <v>113</v>
      </c>
      <c r="C52" t="s">
        <v>29</v>
      </c>
      <c r="D52" s="4">
        <v>45281</v>
      </c>
      <c r="E52" t="str">
        <f t="shared" si="0"/>
        <v>Dec</v>
      </c>
      <c r="F52" t="str">
        <f t="shared" si="1"/>
        <v>2023</v>
      </c>
    </row>
    <row r="53" spans="1:6">
      <c r="A53" t="s">
        <v>114</v>
      </c>
      <c r="B53" t="s">
        <v>115</v>
      </c>
      <c r="C53" t="s">
        <v>10</v>
      </c>
      <c r="D53" s="4">
        <v>45342</v>
      </c>
      <c r="E53" t="str">
        <f t="shared" si="0"/>
        <v>Feb</v>
      </c>
      <c r="F53" t="str">
        <f t="shared" si="1"/>
        <v>2024</v>
      </c>
    </row>
    <row r="54" spans="1:6">
      <c r="A54" t="s">
        <v>116</v>
      </c>
      <c r="B54" t="s">
        <v>117</v>
      </c>
      <c r="C54" t="s">
        <v>29</v>
      </c>
      <c r="D54" s="4">
        <v>44730</v>
      </c>
      <c r="E54" t="str">
        <f t="shared" si="0"/>
        <v>Jun</v>
      </c>
      <c r="F54" t="str">
        <f t="shared" si="1"/>
        <v>2022</v>
      </c>
    </row>
    <row r="55" spans="1:6">
      <c r="A55" t="s">
        <v>118</v>
      </c>
      <c r="B55" t="s">
        <v>119</v>
      </c>
      <c r="C55" t="s">
        <v>13</v>
      </c>
      <c r="D55" s="4">
        <v>45564</v>
      </c>
      <c r="E55" t="str">
        <f t="shared" si="0"/>
        <v>Sep</v>
      </c>
      <c r="F55" t="str">
        <f t="shared" si="1"/>
        <v>2024</v>
      </c>
    </row>
    <row r="56" spans="1:6">
      <c r="A56" t="s">
        <v>120</v>
      </c>
      <c r="B56" t="s">
        <v>121</v>
      </c>
      <c r="C56" t="s">
        <v>26</v>
      </c>
      <c r="D56" s="4">
        <v>45607</v>
      </c>
      <c r="E56" t="str">
        <f t="shared" si="0"/>
        <v>Nov</v>
      </c>
      <c r="F56" t="str">
        <f t="shared" si="1"/>
        <v>2024</v>
      </c>
    </row>
    <row r="57" spans="1:6">
      <c r="A57" t="s">
        <v>122</v>
      </c>
      <c r="B57" t="s">
        <v>123</v>
      </c>
      <c r="C57" t="s">
        <v>13</v>
      </c>
      <c r="D57" s="4">
        <v>45394</v>
      </c>
      <c r="E57" t="str">
        <f t="shared" si="0"/>
        <v>Apr</v>
      </c>
      <c r="F57" t="str">
        <f t="shared" si="1"/>
        <v>2024</v>
      </c>
    </row>
    <row r="58" spans="1:6">
      <c r="A58" t="s">
        <v>124</v>
      </c>
      <c r="B58" t="s">
        <v>125</v>
      </c>
      <c r="C58" t="s">
        <v>29</v>
      </c>
      <c r="D58" s="4">
        <v>45500</v>
      </c>
      <c r="E58" t="str">
        <f t="shared" si="0"/>
        <v>Jul</v>
      </c>
      <c r="F58" t="str">
        <f t="shared" si="1"/>
        <v>2024</v>
      </c>
    </row>
    <row r="59" spans="1:6">
      <c r="A59" t="s">
        <v>126</v>
      </c>
      <c r="B59" t="s">
        <v>127</v>
      </c>
      <c r="C59" t="s">
        <v>26</v>
      </c>
      <c r="D59" s="4">
        <v>45319</v>
      </c>
      <c r="E59" t="str">
        <f t="shared" si="0"/>
        <v>Jan</v>
      </c>
      <c r="F59" t="str">
        <f t="shared" si="1"/>
        <v>2024</v>
      </c>
    </row>
    <row r="60" spans="1:6">
      <c r="A60" t="s">
        <v>128</v>
      </c>
      <c r="B60" t="s">
        <v>129</v>
      </c>
      <c r="C60" t="s">
        <v>26</v>
      </c>
      <c r="D60" s="4">
        <v>45389</v>
      </c>
      <c r="E60" t="str">
        <f t="shared" si="0"/>
        <v>Apr</v>
      </c>
      <c r="F60" t="str">
        <f t="shared" si="1"/>
        <v>2024</v>
      </c>
    </row>
    <row r="61" spans="1:6">
      <c r="A61" t="s">
        <v>130</v>
      </c>
      <c r="B61" t="s">
        <v>131</v>
      </c>
      <c r="C61" t="s">
        <v>29</v>
      </c>
      <c r="D61" s="4">
        <v>44673</v>
      </c>
      <c r="E61" t="str">
        <f t="shared" si="0"/>
        <v>Apr</v>
      </c>
      <c r="F61" t="str">
        <f t="shared" si="1"/>
        <v>2022</v>
      </c>
    </row>
    <row r="62" spans="1:6">
      <c r="A62" t="s">
        <v>132</v>
      </c>
      <c r="B62" t="s">
        <v>133</v>
      </c>
      <c r="C62" t="s">
        <v>29</v>
      </c>
      <c r="D62" s="4">
        <v>44991</v>
      </c>
      <c r="E62" t="str">
        <f t="shared" si="0"/>
        <v>Mar</v>
      </c>
      <c r="F62" t="str">
        <f t="shared" si="1"/>
        <v>2023</v>
      </c>
    </row>
    <row r="63" spans="1:6">
      <c r="A63" t="s">
        <v>134</v>
      </c>
      <c r="B63" t="s">
        <v>135</v>
      </c>
      <c r="C63" t="s">
        <v>29</v>
      </c>
      <c r="D63" s="4">
        <v>44909</v>
      </c>
      <c r="E63" t="str">
        <f t="shared" si="0"/>
        <v>Dec</v>
      </c>
      <c r="F63" t="str">
        <f t="shared" si="1"/>
        <v>2022</v>
      </c>
    </row>
    <row r="64" spans="1:6">
      <c r="A64" t="s">
        <v>136</v>
      </c>
      <c r="B64" t="s">
        <v>137</v>
      </c>
      <c r="C64" t="s">
        <v>29</v>
      </c>
      <c r="D64" s="4">
        <v>45327</v>
      </c>
      <c r="E64" t="str">
        <f t="shared" si="0"/>
        <v>Feb</v>
      </c>
      <c r="F64" t="str">
        <f t="shared" si="1"/>
        <v>2024</v>
      </c>
    </row>
    <row r="65" spans="1:6">
      <c r="A65" t="s">
        <v>138</v>
      </c>
      <c r="B65" t="s">
        <v>139</v>
      </c>
      <c r="C65" t="s">
        <v>29</v>
      </c>
      <c r="D65" s="4">
        <v>45221</v>
      </c>
      <c r="E65" t="str">
        <f t="shared" si="0"/>
        <v>Oct</v>
      </c>
      <c r="F65" t="str">
        <f t="shared" si="1"/>
        <v>2023</v>
      </c>
    </row>
    <row r="66" spans="1:6">
      <c r="A66" t="s">
        <v>140</v>
      </c>
      <c r="B66" t="s">
        <v>141</v>
      </c>
      <c r="C66" t="s">
        <v>26</v>
      </c>
      <c r="D66" s="4">
        <v>45483</v>
      </c>
      <c r="E66" t="str">
        <f t="shared" si="0"/>
        <v>Jul</v>
      </c>
      <c r="F66" t="str">
        <f t="shared" si="1"/>
        <v>2024</v>
      </c>
    </row>
    <row r="67" spans="1:6">
      <c r="A67" t="s">
        <v>142</v>
      </c>
      <c r="B67" t="s">
        <v>143</v>
      </c>
      <c r="C67" t="s">
        <v>29</v>
      </c>
      <c r="D67" s="4">
        <v>45611</v>
      </c>
      <c r="E67" t="str">
        <f t="shared" ref="E67:E130" si="2">TEXT(D67,"MMM")</f>
        <v>Nov</v>
      </c>
      <c r="F67" t="str">
        <f t="shared" ref="F67:F130" si="3">TEXT(D67,"yyyy")</f>
        <v>2024</v>
      </c>
    </row>
    <row r="68" spans="1:6">
      <c r="A68" t="s">
        <v>144</v>
      </c>
      <c r="B68" t="s">
        <v>145</v>
      </c>
      <c r="C68" t="s">
        <v>26</v>
      </c>
      <c r="D68" s="4">
        <v>45113</v>
      </c>
      <c r="E68" t="str">
        <f t="shared" si="2"/>
        <v>Jul</v>
      </c>
      <c r="F68" t="str">
        <f t="shared" si="3"/>
        <v>2023</v>
      </c>
    </row>
    <row r="69" spans="1:6">
      <c r="A69" t="s">
        <v>146</v>
      </c>
      <c r="B69" t="s">
        <v>147</v>
      </c>
      <c r="C69" t="s">
        <v>26</v>
      </c>
      <c r="D69" s="4">
        <v>45020</v>
      </c>
      <c r="E69" t="str">
        <f t="shared" si="2"/>
        <v>Apr</v>
      </c>
      <c r="F69" t="str">
        <f t="shared" si="3"/>
        <v>2023</v>
      </c>
    </row>
    <row r="70" spans="1:6">
      <c r="A70" t="s">
        <v>148</v>
      </c>
      <c r="B70" t="s">
        <v>149</v>
      </c>
      <c r="C70" t="s">
        <v>29</v>
      </c>
      <c r="D70" s="4">
        <v>45263</v>
      </c>
      <c r="E70" t="str">
        <f t="shared" si="2"/>
        <v>Dec</v>
      </c>
      <c r="F70" t="str">
        <f t="shared" si="3"/>
        <v>2023</v>
      </c>
    </row>
    <row r="71" spans="1:6">
      <c r="A71" t="s">
        <v>150</v>
      </c>
      <c r="B71" t="s">
        <v>151</v>
      </c>
      <c r="C71" t="s">
        <v>29</v>
      </c>
      <c r="D71" s="4">
        <v>44635</v>
      </c>
      <c r="E71" t="str">
        <f t="shared" si="2"/>
        <v>Mar</v>
      </c>
      <c r="F71" t="str">
        <f t="shared" si="3"/>
        <v>2022</v>
      </c>
    </row>
    <row r="72" spans="1:6">
      <c r="A72" t="s">
        <v>152</v>
      </c>
      <c r="B72" t="s">
        <v>153</v>
      </c>
      <c r="C72" t="s">
        <v>10</v>
      </c>
      <c r="D72" s="4">
        <v>44743</v>
      </c>
      <c r="E72" t="str">
        <f t="shared" si="2"/>
        <v>Jul</v>
      </c>
      <c r="F72" t="str">
        <f t="shared" si="3"/>
        <v>2022</v>
      </c>
    </row>
    <row r="73" spans="1:6">
      <c r="A73" t="s">
        <v>154</v>
      </c>
      <c r="B73" t="s">
        <v>155</v>
      </c>
      <c r="C73" t="s">
        <v>26</v>
      </c>
      <c r="D73" s="4">
        <v>45497</v>
      </c>
      <c r="E73" t="str">
        <f t="shared" si="2"/>
        <v>Jul</v>
      </c>
      <c r="F73" t="str">
        <f t="shared" si="3"/>
        <v>2024</v>
      </c>
    </row>
    <row r="74" spans="1:6">
      <c r="A74" t="s">
        <v>156</v>
      </c>
      <c r="B74" t="s">
        <v>157</v>
      </c>
      <c r="C74" t="s">
        <v>29</v>
      </c>
      <c r="D74" s="4">
        <v>44793</v>
      </c>
      <c r="E74" t="str">
        <f t="shared" si="2"/>
        <v>Aug</v>
      </c>
      <c r="F74" t="str">
        <f t="shared" si="3"/>
        <v>2022</v>
      </c>
    </row>
    <row r="75" spans="1:6">
      <c r="A75" t="s">
        <v>158</v>
      </c>
      <c r="B75" t="s">
        <v>159</v>
      </c>
      <c r="C75" t="s">
        <v>29</v>
      </c>
      <c r="D75" s="4">
        <v>44708</v>
      </c>
      <c r="E75" t="str">
        <f t="shared" si="2"/>
        <v>May</v>
      </c>
      <c r="F75" t="str">
        <f t="shared" si="3"/>
        <v>2022</v>
      </c>
    </row>
    <row r="76" spans="1:6">
      <c r="A76" t="s">
        <v>160</v>
      </c>
      <c r="B76" t="s">
        <v>161</v>
      </c>
      <c r="C76" t="s">
        <v>29</v>
      </c>
      <c r="D76" s="4">
        <v>45047</v>
      </c>
      <c r="E76" t="str">
        <f t="shared" si="2"/>
        <v>May</v>
      </c>
      <c r="F76" t="str">
        <f t="shared" si="3"/>
        <v>2023</v>
      </c>
    </row>
    <row r="77" spans="1:6">
      <c r="A77" t="s">
        <v>162</v>
      </c>
      <c r="B77" t="s">
        <v>163</v>
      </c>
      <c r="C77" t="s">
        <v>10</v>
      </c>
      <c r="D77" s="4">
        <v>45333</v>
      </c>
      <c r="E77" t="str">
        <f t="shared" si="2"/>
        <v>Feb</v>
      </c>
      <c r="F77" t="str">
        <f t="shared" si="3"/>
        <v>2024</v>
      </c>
    </row>
    <row r="78" spans="1:6">
      <c r="A78" t="s">
        <v>164</v>
      </c>
      <c r="B78" t="s">
        <v>165</v>
      </c>
      <c r="C78" t="s">
        <v>10</v>
      </c>
      <c r="D78" s="4">
        <v>45217</v>
      </c>
      <c r="E78" t="str">
        <f t="shared" si="2"/>
        <v>Oct</v>
      </c>
      <c r="F78" t="str">
        <f t="shared" si="3"/>
        <v>2023</v>
      </c>
    </row>
    <row r="79" spans="1:6">
      <c r="A79" t="s">
        <v>166</v>
      </c>
      <c r="B79" t="s">
        <v>167</v>
      </c>
      <c r="C79" t="s">
        <v>13</v>
      </c>
      <c r="D79" s="4">
        <v>45609</v>
      </c>
      <c r="E79" t="str">
        <f t="shared" si="2"/>
        <v>Nov</v>
      </c>
      <c r="F79" t="str">
        <f t="shared" si="3"/>
        <v>2024</v>
      </c>
    </row>
    <row r="80" spans="1:6">
      <c r="A80" t="s">
        <v>168</v>
      </c>
      <c r="B80" t="s">
        <v>169</v>
      </c>
      <c r="C80" t="s">
        <v>26</v>
      </c>
      <c r="D80" s="4">
        <v>44594</v>
      </c>
      <c r="E80" t="str">
        <f t="shared" si="2"/>
        <v>Feb</v>
      </c>
      <c r="F80" t="str">
        <f t="shared" si="3"/>
        <v>2022</v>
      </c>
    </row>
    <row r="81" spans="1:6">
      <c r="A81" t="s">
        <v>170</v>
      </c>
      <c r="B81" t="s">
        <v>171</v>
      </c>
      <c r="C81" t="s">
        <v>13</v>
      </c>
      <c r="D81" s="4">
        <v>45329</v>
      </c>
      <c r="E81" t="str">
        <f t="shared" si="2"/>
        <v>Feb</v>
      </c>
      <c r="F81" t="str">
        <f t="shared" si="3"/>
        <v>2024</v>
      </c>
    </row>
    <row r="82" spans="1:6">
      <c r="A82" t="s">
        <v>172</v>
      </c>
      <c r="B82" t="s">
        <v>173</v>
      </c>
      <c r="C82" t="s">
        <v>29</v>
      </c>
      <c r="D82" s="4">
        <v>45346</v>
      </c>
      <c r="E82" t="str">
        <f t="shared" si="2"/>
        <v>Feb</v>
      </c>
      <c r="F82" t="str">
        <f t="shared" si="3"/>
        <v>2024</v>
      </c>
    </row>
    <row r="83" spans="1:6">
      <c r="A83" t="s">
        <v>174</v>
      </c>
      <c r="B83" t="s">
        <v>175</v>
      </c>
      <c r="C83" t="s">
        <v>10</v>
      </c>
      <c r="D83" s="4">
        <v>44694</v>
      </c>
      <c r="E83" t="str">
        <f t="shared" si="2"/>
        <v>May</v>
      </c>
      <c r="F83" t="str">
        <f t="shared" si="3"/>
        <v>2022</v>
      </c>
    </row>
    <row r="84" spans="1:6">
      <c r="A84" t="s">
        <v>176</v>
      </c>
      <c r="B84" t="s">
        <v>177</v>
      </c>
      <c r="C84" t="s">
        <v>10</v>
      </c>
      <c r="D84" s="4">
        <v>44658</v>
      </c>
      <c r="E84" t="str">
        <f t="shared" si="2"/>
        <v>Apr</v>
      </c>
      <c r="F84" t="str">
        <f t="shared" si="3"/>
        <v>2022</v>
      </c>
    </row>
    <row r="85" spans="1:6">
      <c r="A85" t="s">
        <v>178</v>
      </c>
      <c r="B85" t="s">
        <v>179</v>
      </c>
      <c r="C85" t="s">
        <v>13</v>
      </c>
      <c r="D85" s="4">
        <v>45552</v>
      </c>
      <c r="E85" t="str">
        <f t="shared" si="2"/>
        <v>Sep</v>
      </c>
      <c r="F85" t="str">
        <f t="shared" si="3"/>
        <v>2024</v>
      </c>
    </row>
    <row r="86" spans="1:6">
      <c r="A86" t="s">
        <v>180</v>
      </c>
      <c r="B86" t="s">
        <v>181</v>
      </c>
      <c r="C86" t="s">
        <v>10</v>
      </c>
      <c r="D86" s="4">
        <v>45557</v>
      </c>
      <c r="E86" t="str">
        <f t="shared" si="2"/>
        <v>Sep</v>
      </c>
      <c r="F86" t="str">
        <f t="shared" si="3"/>
        <v>2024</v>
      </c>
    </row>
    <row r="87" spans="1:6">
      <c r="A87" t="s">
        <v>182</v>
      </c>
      <c r="B87" t="s">
        <v>183</v>
      </c>
      <c r="C87" t="s">
        <v>29</v>
      </c>
      <c r="D87" s="4">
        <v>44822</v>
      </c>
      <c r="E87" t="str">
        <f t="shared" si="2"/>
        <v>Sep</v>
      </c>
      <c r="F87" t="str">
        <f t="shared" si="3"/>
        <v>2022</v>
      </c>
    </row>
    <row r="88" spans="1:6">
      <c r="A88" t="s">
        <v>184</v>
      </c>
      <c r="B88" t="s">
        <v>185</v>
      </c>
      <c r="C88" t="s">
        <v>10</v>
      </c>
      <c r="D88" s="4">
        <v>45393</v>
      </c>
      <c r="E88" t="str">
        <f t="shared" si="2"/>
        <v>Apr</v>
      </c>
      <c r="F88" t="str">
        <f t="shared" si="3"/>
        <v>2024</v>
      </c>
    </row>
    <row r="89" spans="1:6">
      <c r="A89" t="s">
        <v>186</v>
      </c>
      <c r="B89" t="s">
        <v>187</v>
      </c>
      <c r="C89" t="s">
        <v>13</v>
      </c>
      <c r="D89" s="4">
        <v>45060</v>
      </c>
      <c r="E89" t="str">
        <f t="shared" si="2"/>
        <v>May</v>
      </c>
      <c r="F89" t="str">
        <f t="shared" si="3"/>
        <v>2023</v>
      </c>
    </row>
    <row r="90" spans="1:6">
      <c r="A90" t="s">
        <v>188</v>
      </c>
      <c r="B90" t="s">
        <v>189</v>
      </c>
      <c r="C90" t="s">
        <v>29</v>
      </c>
      <c r="D90" s="4">
        <v>45384</v>
      </c>
      <c r="E90" t="str">
        <f t="shared" si="2"/>
        <v>Apr</v>
      </c>
      <c r="F90" t="str">
        <f t="shared" si="3"/>
        <v>2024</v>
      </c>
    </row>
    <row r="91" spans="1:6">
      <c r="A91" t="s">
        <v>190</v>
      </c>
      <c r="B91" t="s">
        <v>191</v>
      </c>
      <c r="C91" t="s">
        <v>13</v>
      </c>
      <c r="D91" s="4">
        <v>45216</v>
      </c>
      <c r="E91" t="str">
        <f t="shared" si="2"/>
        <v>Oct</v>
      </c>
      <c r="F91" t="str">
        <f t="shared" si="3"/>
        <v>2023</v>
      </c>
    </row>
    <row r="92" spans="1:6">
      <c r="A92" t="s">
        <v>192</v>
      </c>
      <c r="B92" t="s">
        <v>193</v>
      </c>
      <c r="C92" t="s">
        <v>10</v>
      </c>
      <c r="D92" s="4">
        <v>45001</v>
      </c>
      <c r="E92" t="str">
        <f t="shared" si="2"/>
        <v>Mar</v>
      </c>
      <c r="F92" t="str">
        <f t="shared" si="3"/>
        <v>2023</v>
      </c>
    </row>
    <row r="93" spans="1:6">
      <c r="A93" t="s">
        <v>194</v>
      </c>
      <c r="B93" t="s">
        <v>195</v>
      </c>
      <c r="C93" t="s">
        <v>13</v>
      </c>
      <c r="D93" s="4">
        <v>45441</v>
      </c>
      <c r="E93" t="str">
        <f t="shared" si="2"/>
        <v>May</v>
      </c>
      <c r="F93" t="str">
        <f t="shared" si="3"/>
        <v>2024</v>
      </c>
    </row>
    <row r="94" spans="1:6">
      <c r="A94" t="s">
        <v>196</v>
      </c>
      <c r="B94" t="s">
        <v>197</v>
      </c>
      <c r="C94" t="s">
        <v>13</v>
      </c>
      <c r="D94" s="4">
        <v>45486</v>
      </c>
      <c r="E94" t="str">
        <f t="shared" si="2"/>
        <v>Jul</v>
      </c>
      <c r="F94" t="str">
        <f t="shared" si="3"/>
        <v>2024</v>
      </c>
    </row>
    <row r="95" spans="1:6">
      <c r="A95" t="s">
        <v>198</v>
      </c>
      <c r="B95" t="s">
        <v>199</v>
      </c>
      <c r="C95" t="s">
        <v>26</v>
      </c>
      <c r="D95" s="4">
        <v>45185</v>
      </c>
      <c r="E95" t="str">
        <f t="shared" si="2"/>
        <v>Sep</v>
      </c>
      <c r="F95" t="str">
        <f t="shared" si="3"/>
        <v>2023</v>
      </c>
    </row>
    <row r="96" spans="1:6">
      <c r="A96" t="s">
        <v>200</v>
      </c>
      <c r="B96" t="s">
        <v>201</v>
      </c>
      <c r="C96" t="s">
        <v>10</v>
      </c>
      <c r="D96" s="4">
        <v>44989</v>
      </c>
      <c r="E96" t="str">
        <f t="shared" si="2"/>
        <v>Mar</v>
      </c>
      <c r="F96" t="str">
        <f t="shared" si="3"/>
        <v>2023</v>
      </c>
    </row>
    <row r="97" spans="1:6">
      <c r="A97" t="s">
        <v>202</v>
      </c>
      <c r="B97" t="s">
        <v>203</v>
      </c>
      <c r="C97" t="s">
        <v>10</v>
      </c>
      <c r="D97" s="4">
        <v>44883</v>
      </c>
      <c r="E97" t="str">
        <f t="shared" si="2"/>
        <v>Nov</v>
      </c>
      <c r="F97" t="str">
        <f t="shared" si="3"/>
        <v>2022</v>
      </c>
    </row>
    <row r="98" spans="1:6">
      <c r="A98" t="s">
        <v>204</v>
      </c>
      <c r="B98" t="s">
        <v>205</v>
      </c>
      <c r="C98" t="s">
        <v>13</v>
      </c>
      <c r="D98" s="4">
        <v>45278</v>
      </c>
      <c r="E98" t="str">
        <f t="shared" si="2"/>
        <v>Dec</v>
      </c>
      <c r="F98" t="str">
        <f t="shared" si="3"/>
        <v>2023</v>
      </c>
    </row>
    <row r="99" spans="1:6">
      <c r="A99" t="s">
        <v>206</v>
      </c>
      <c r="B99" t="s">
        <v>207</v>
      </c>
      <c r="C99" t="s">
        <v>26</v>
      </c>
      <c r="D99" s="4">
        <v>45586</v>
      </c>
      <c r="E99" t="str">
        <f t="shared" si="2"/>
        <v>Oct</v>
      </c>
      <c r="F99" t="str">
        <f t="shared" si="3"/>
        <v>2024</v>
      </c>
    </row>
    <row r="100" spans="1:6">
      <c r="A100" t="s">
        <v>208</v>
      </c>
      <c r="B100" t="s">
        <v>209</v>
      </c>
      <c r="C100" t="s">
        <v>10</v>
      </c>
      <c r="D100" s="4">
        <v>44955</v>
      </c>
      <c r="E100" t="str">
        <f t="shared" si="2"/>
        <v>Jan</v>
      </c>
      <c r="F100" t="str">
        <f t="shared" si="3"/>
        <v>2023</v>
      </c>
    </row>
    <row r="101" spans="1:6">
      <c r="A101" t="s">
        <v>210</v>
      </c>
      <c r="B101" t="s">
        <v>211</v>
      </c>
      <c r="C101" t="s">
        <v>29</v>
      </c>
      <c r="D101" s="4">
        <v>45001</v>
      </c>
      <c r="E101" t="str">
        <f t="shared" si="2"/>
        <v>Mar</v>
      </c>
      <c r="F101" t="str">
        <f t="shared" si="3"/>
        <v>2023</v>
      </c>
    </row>
    <row r="102" spans="1:6">
      <c r="A102" t="s">
        <v>212</v>
      </c>
      <c r="B102" t="s">
        <v>213</v>
      </c>
      <c r="C102" t="s">
        <v>13</v>
      </c>
      <c r="D102" s="4">
        <v>45199</v>
      </c>
      <c r="E102" t="str">
        <f t="shared" si="2"/>
        <v>Sep</v>
      </c>
      <c r="F102" t="str">
        <f t="shared" si="3"/>
        <v>2023</v>
      </c>
    </row>
    <row r="103" spans="1:6">
      <c r="A103" t="s">
        <v>214</v>
      </c>
      <c r="B103" t="s">
        <v>215</v>
      </c>
      <c r="C103" t="s">
        <v>10</v>
      </c>
      <c r="D103" s="4">
        <v>44820</v>
      </c>
      <c r="E103" t="str">
        <f t="shared" si="2"/>
        <v>Sep</v>
      </c>
      <c r="F103" t="str">
        <f t="shared" si="3"/>
        <v>2022</v>
      </c>
    </row>
    <row r="104" spans="1:6">
      <c r="A104" t="s">
        <v>216</v>
      </c>
      <c r="B104" t="s">
        <v>217</v>
      </c>
      <c r="C104" t="s">
        <v>29</v>
      </c>
      <c r="D104" s="4">
        <v>44696</v>
      </c>
      <c r="E104" t="str">
        <f t="shared" si="2"/>
        <v>May</v>
      </c>
      <c r="F104" t="str">
        <f t="shared" si="3"/>
        <v>2022</v>
      </c>
    </row>
    <row r="105" spans="1:6">
      <c r="A105" t="s">
        <v>218</v>
      </c>
      <c r="B105" t="s">
        <v>219</v>
      </c>
      <c r="C105" t="s">
        <v>10</v>
      </c>
      <c r="D105" s="4">
        <v>44602</v>
      </c>
      <c r="E105" t="str">
        <f t="shared" si="2"/>
        <v>Feb</v>
      </c>
      <c r="F105" t="str">
        <f t="shared" si="3"/>
        <v>2022</v>
      </c>
    </row>
    <row r="106" spans="1:6">
      <c r="A106" t="s">
        <v>220</v>
      </c>
      <c r="B106" t="s">
        <v>221</v>
      </c>
      <c r="C106" t="s">
        <v>29</v>
      </c>
      <c r="D106" s="4">
        <v>45607</v>
      </c>
      <c r="E106" t="str">
        <f t="shared" si="2"/>
        <v>Nov</v>
      </c>
      <c r="F106" t="str">
        <f t="shared" si="3"/>
        <v>2024</v>
      </c>
    </row>
    <row r="107" spans="1:6">
      <c r="A107" t="s">
        <v>222</v>
      </c>
      <c r="B107" t="s">
        <v>223</v>
      </c>
      <c r="C107" t="s">
        <v>13</v>
      </c>
      <c r="D107" s="4">
        <v>44826</v>
      </c>
      <c r="E107" t="str">
        <f t="shared" si="2"/>
        <v>Sep</v>
      </c>
      <c r="F107" t="str">
        <f t="shared" si="3"/>
        <v>2022</v>
      </c>
    </row>
    <row r="108" spans="1:6">
      <c r="A108" t="s">
        <v>224</v>
      </c>
      <c r="B108" t="s">
        <v>225</v>
      </c>
      <c r="C108" t="s">
        <v>10</v>
      </c>
      <c r="D108" s="4">
        <v>44964</v>
      </c>
      <c r="E108" t="str">
        <f t="shared" si="2"/>
        <v>Feb</v>
      </c>
      <c r="F108" t="str">
        <f t="shared" si="3"/>
        <v>2023</v>
      </c>
    </row>
    <row r="109" spans="1:6">
      <c r="A109" t="s">
        <v>226</v>
      </c>
      <c r="B109" t="s">
        <v>227</v>
      </c>
      <c r="C109" t="s">
        <v>10</v>
      </c>
      <c r="D109" s="4">
        <v>44832</v>
      </c>
      <c r="E109" t="str">
        <f t="shared" si="2"/>
        <v>Sep</v>
      </c>
      <c r="F109" t="str">
        <f t="shared" si="3"/>
        <v>2022</v>
      </c>
    </row>
    <row r="110" spans="1:6">
      <c r="A110" t="s">
        <v>228</v>
      </c>
      <c r="B110" t="s">
        <v>229</v>
      </c>
      <c r="C110" t="s">
        <v>26</v>
      </c>
      <c r="D110" s="4">
        <v>44690</v>
      </c>
      <c r="E110" t="str">
        <f t="shared" si="2"/>
        <v>May</v>
      </c>
      <c r="F110" t="str">
        <f t="shared" si="3"/>
        <v>2022</v>
      </c>
    </row>
    <row r="111" spans="1:6">
      <c r="A111" t="s">
        <v>230</v>
      </c>
      <c r="B111" t="s">
        <v>231</v>
      </c>
      <c r="C111" t="s">
        <v>13</v>
      </c>
      <c r="D111" s="4">
        <v>45556</v>
      </c>
      <c r="E111" t="str">
        <f t="shared" si="2"/>
        <v>Sep</v>
      </c>
      <c r="F111" t="str">
        <f t="shared" si="3"/>
        <v>2024</v>
      </c>
    </row>
    <row r="112" spans="1:6">
      <c r="A112" t="s">
        <v>232</v>
      </c>
      <c r="B112" t="s">
        <v>233</v>
      </c>
      <c r="C112" t="s">
        <v>29</v>
      </c>
      <c r="D112" s="4">
        <v>45609</v>
      </c>
      <c r="E112" t="str">
        <f t="shared" si="2"/>
        <v>Nov</v>
      </c>
      <c r="F112" t="str">
        <f t="shared" si="3"/>
        <v>2024</v>
      </c>
    </row>
    <row r="113" spans="1:6">
      <c r="A113" t="s">
        <v>234</v>
      </c>
      <c r="B113" t="s">
        <v>235</v>
      </c>
      <c r="C113" t="s">
        <v>10</v>
      </c>
      <c r="D113" s="4">
        <v>44749</v>
      </c>
      <c r="E113" t="str">
        <f t="shared" si="2"/>
        <v>Jul</v>
      </c>
      <c r="F113" t="str">
        <f t="shared" si="3"/>
        <v>2022</v>
      </c>
    </row>
    <row r="114" spans="1:6">
      <c r="A114" t="s">
        <v>236</v>
      </c>
      <c r="B114" t="s">
        <v>237</v>
      </c>
      <c r="C114" t="s">
        <v>10</v>
      </c>
      <c r="D114" s="4">
        <v>44729</v>
      </c>
      <c r="E114" t="str">
        <f t="shared" si="2"/>
        <v>Jun</v>
      </c>
      <c r="F114" t="str">
        <f t="shared" si="3"/>
        <v>2022</v>
      </c>
    </row>
    <row r="115" spans="1:6">
      <c r="A115" t="s">
        <v>238</v>
      </c>
      <c r="B115" t="s">
        <v>239</v>
      </c>
      <c r="C115" t="s">
        <v>29</v>
      </c>
      <c r="D115" s="4">
        <v>45614</v>
      </c>
      <c r="E115" t="str">
        <f t="shared" si="2"/>
        <v>Nov</v>
      </c>
      <c r="F115" t="str">
        <f t="shared" si="3"/>
        <v>2024</v>
      </c>
    </row>
    <row r="116" spans="1:6">
      <c r="A116" t="s">
        <v>240</v>
      </c>
      <c r="B116" t="s">
        <v>241</v>
      </c>
      <c r="C116" t="s">
        <v>13</v>
      </c>
      <c r="D116" s="4">
        <v>45607</v>
      </c>
      <c r="E116" t="str">
        <f t="shared" si="2"/>
        <v>Nov</v>
      </c>
      <c r="F116" t="str">
        <f t="shared" si="3"/>
        <v>2024</v>
      </c>
    </row>
    <row r="117" spans="1:6">
      <c r="A117" t="s">
        <v>242</v>
      </c>
      <c r="B117" t="s">
        <v>243</v>
      </c>
      <c r="C117" t="s">
        <v>26</v>
      </c>
      <c r="D117" s="4">
        <v>45546</v>
      </c>
      <c r="E117" t="str">
        <f t="shared" si="2"/>
        <v>Sep</v>
      </c>
      <c r="F117" t="str">
        <f t="shared" si="3"/>
        <v>2024</v>
      </c>
    </row>
    <row r="118" spans="1:6">
      <c r="A118" t="s">
        <v>244</v>
      </c>
      <c r="B118" t="s">
        <v>245</v>
      </c>
      <c r="C118" t="s">
        <v>26</v>
      </c>
      <c r="D118" s="4">
        <v>45618</v>
      </c>
      <c r="E118" t="str">
        <f t="shared" si="2"/>
        <v>Nov</v>
      </c>
      <c r="F118" t="str">
        <f t="shared" si="3"/>
        <v>2024</v>
      </c>
    </row>
    <row r="119" spans="1:6">
      <c r="A119" t="s">
        <v>246</v>
      </c>
      <c r="B119" t="s">
        <v>247</v>
      </c>
      <c r="C119" t="s">
        <v>10</v>
      </c>
      <c r="D119" s="4">
        <v>44583</v>
      </c>
      <c r="E119" t="str">
        <f t="shared" si="2"/>
        <v>Jan</v>
      </c>
      <c r="F119" t="str">
        <f t="shared" si="3"/>
        <v>2022</v>
      </c>
    </row>
    <row r="120" spans="1:6">
      <c r="A120" t="s">
        <v>248</v>
      </c>
      <c r="B120" t="s">
        <v>249</v>
      </c>
      <c r="C120" t="s">
        <v>29</v>
      </c>
      <c r="D120" s="4">
        <v>45243</v>
      </c>
      <c r="E120" t="str">
        <f t="shared" si="2"/>
        <v>Nov</v>
      </c>
      <c r="F120" t="str">
        <f t="shared" si="3"/>
        <v>2023</v>
      </c>
    </row>
    <row r="121" spans="1:6">
      <c r="A121" t="s">
        <v>250</v>
      </c>
      <c r="B121" t="s">
        <v>251</v>
      </c>
      <c r="C121" t="s">
        <v>10</v>
      </c>
      <c r="D121" s="4">
        <v>44939</v>
      </c>
      <c r="E121" t="str">
        <f t="shared" si="2"/>
        <v>Jan</v>
      </c>
      <c r="F121" t="str">
        <f t="shared" si="3"/>
        <v>2023</v>
      </c>
    </row>
    <row r="122" spans="1:6">
      <c r="A122" t="s">
        <v>252</v>
      </c>
      <c r="B122" t="s">
        <v>253</v>
      </c>
      <c r="C122" t="s">
        <v>29</v>
      </c>
      <c r="D122" s="4">
        <v>45130</v>
      </c>
      <c r="E122" t="str">
        <f t="shared" si="2"/>
        <v>Jul</v>
      </c>
      <c r="F122" t="str">
        <f t="shared" si="3"/>
        <v>2023</v>
      </c>
    </row>
    <row r="123" spans="1:6">
      <c r="A123" t="s">
        <v>254</v>
      </c>
      <c r="B123" t="s">
        <v>255</v>
      </c>
      <c r="C123" t="s">
        <v>26</v>
      </c>
      <c r="D123" s="4">
        <v>44687</v>
      </c>
      <c r="E123" t="str">
        <f t="shared" si="2"/>
        <v>May</v>
      </c>
      <c r="F123" t="str">
        <f t="shared" si="3"/>
        <v>2022</v>
      </c>
    </row>
    <row r="124" spans="1:6">
      <c r="A124" t="s">
        <v>256</v>
      </c>
      <c r="B124" t="s">
        <v>257</v>
      </c>
      <c r="C124" t="s">
        <v>13</v>
      </c>
      <c r="D124" s="4">
        <v>45235</v>
      </c>
      <c r="E124" t="str">
        <f t="shared" si="2"/>
        <v>Nov</v>
      </c>
      <c r="F124" t="str">
        <f t="shared" si="3"/>
        <v>2023</v>
      </c>
    </row>
    <row r="125" spans="1:6">
      <c r="A125" t="s">
        <v>258</v>
      </c>
      <c r="B125" t="s">
        <v>259</v>
      </c>
      <c r="C125" t="s">
        <v>29</v>
      </c>
      <c r="D125" s="4">
        <v>45530</v>
      </c>
      <c r="E125" t="str">
        <f t="shared" si="2"/>
        <v>Aug</v>
      </c>
      <c r="F125" t="str">
        <f t="shared" si="3"/>
        <v>2024</v>
      </c>
    </row>
    <row r="126" spans="1:6">
      <c r="A126" t="s">
        <v>260</v>
      </c>
      <c r="B126" t="s">
        <v>261</v>
      </c>
      <c r="C126" t="s">
        <v>26</v>
      </c>
      <c r="D126" s="4">
        <v>44913</v>
      </c>
      <c r="E126" t="str">
        <f t="shared" si="2"/>
        <v>Dec</v>
      </c>
      <c r="F126" t="str">
        <f t="shared" si="3"/>
        <v>2022</v>
      </c>
    </row>
    <row r="127" spans="1:6">
      <c r="A127" t="s">
        <v>262</v>
      </c>
      <c r="B127" t="s">
        <v>263</v>
      </c>
      <c r="C127" t="s">
        <v>10</v>
      </c>
      <c r="D127" s="4">
        <v>45342</v>
      </c>
      <c r="E127" t="str">
        <f t="shared" si="2"/>
        <v>Feb</v>
      </c>
      <c r="F127" t="str">
        <f t="shared" si="3"/>
        <v>2024</v>
      </c>
    </row>
    <row r="128" spans="1:6">
      <c r="A128" t="s">
        <v>264</v>
      </c>
      <c r="B128" t="s">
        <v>265</v>
      </c>
      <c r="C128" t="s">
        <v>29</v>
      </c>
      <c r="D128" s="4">
        <v>45386</v>
      </c>
      <c r="E128" t="str">
        <f t="shared" si="2"/>
        <v>Apr</v>
      </c>
      <c r="F128" t="str">
        <f t="shared" si="3"/>
        <v>2024</v>
      </c>
    </row>
    <row r="129" spans="1:6">
      <c r="A129" t="s">
        <v>266</v>
      </c>
      <c r="B129" t="s">
        <v>267</v>
      </c>
      <c r="C129" t="s">
        <v>13</v>
      </c>
      <c r="D129" s="4">
        <v>45075</v>
      </c>
      <c r="E129" t="str">
        <f t="shared" si="2"/>
        <v>May</v>
      </c>
      <c r="F129" t="str">
        <f t="shared" si="3"/>
        <v>2023</v>
      </c>
    </row>
    <row r="130" spans="1:6">
      <c r="A130" t="s">
        <v>268</v>
      </c>
      <c r="B130" t="s">
        <v>269</v>
      </c>
      <c r="C130" t="s">
        <v>10</v>
      </c>
      <c r="D130" s="4">
        <v>45396</v>
      </c>
      <c r="E130" t="str">
        <f t="shared" si="2"/>
        <v>Apr</v>
      </c>
      <c r="F130" t="str">
        <f t="shared" si="3"/>
        <v>2024</v>
      </c>
    </row>
    <row r="131" spans="1:6">
      <c r="A131" t="s">
        <v>270</v>
      </c>
      <c r="B131" t="s">
        <v>271</v>
      </c>
      <c r="C131" t="s">
        <v>10</v>
      </c>
      <c r="D131" s="4">
        <v>45035</v>
      </c>
      <c r="E131" t="str">
        <f t="shared" ref="E131:E194" si="4">TEXT(D131,"MMM")</f>
        <v>Apr</v>
      </c>
      <c r="F131" t="str">
        <f t="shared" ref="F131:F194" si="5">TEXT(D131,"yyyy")</f>
        <v>2023</v>
      </c>
    </row>
    <row r="132" spans="1:6">
      <c r="A132" t="s">
        <v>272</v>
      </c>
      <c r="B132" t="s">
        <v>273</v>
      </c>
      <c r="C132" t="s">
        <v>26</v>
      </c>
      <c r="D132" s="4">
        <v>44717</v>
      </c>
      <c r="E132" t="str">
        <f t="shared" si="4"/>
        <v>Jun</v>
      </c>
      <c r="F132" t="str">
        <f t="shared" si="5"/>
        <v>2022</v>
      </c>
    </row>
    <row r="133" spans="1:6">
      <c r="A133" t="s">
        <v>274</v>
      </c>
      <c r="B133" t="s">
        <v>275</v>
      </c>
      <c r="C133" t="s">
        <v>29</v>
      </c>
      <c r="D133" s="4">
        <v>44958</v>
      </c>
      <c r="E133" t="str">
        <f t="shared" si="4"/>
        <v>Feb</v>
      </c>
      <c r="F133" t="str">
        <f t="shared" si="5"/>
        <v>2023</v>
      </c>
    </row>
    <row r="134" spans="1:6">
      <c r="A134" t="s">
        <v>276</v>
      </c>
      <c r="B134" t="s">
        <v>277</v>
      </c>
      <c r="C134" t="s">
        <v>10</v>
      </c>
      <c r="D134" s="4">
        <v>44996</v>
      </c>
      <c r="E134" t="str">
        <f t="shared" si="4"/>
        <v>Mar</v>
      </c>
      <c r="F134" t="str">
        <f t="shared" si="5"/>
        <v>2023</v>
      </c>
    </row>
    <row r="135" spans="1:6">
      <c r="A135" t="s">
        <v>278</v>
      </c>
      <c r="B135" t="s">
        <v>279</v>
      </c>
      <c r="C135" t="s">
        <v>13</v>
      </c>
      <c r="D135" s="4">
        <v>44611</v>
      </c>
      <c r="E135" t="str">
        <f t="shared" si="4"/>
        <v>Feb</v>
      </c>
      <c r="F135" t="str">
        <f t="shared" si="5"/>
        <v>2022</v>
      </c>
    </row>
    <row r="136" spans="1:6">
      <c r="A136" t="s">
        <v>280</v>
      </c>
      <c r="B136" t="s">
        <v>281</v>
      </c>
      <c r="C136" t="s">
        <v>29</v>
      </c>
      <c r="D136" s="4">
        <v>44796</v>
      </c>
      <c r="E136" t="str">
        <f t="shared" si="4"/>
        <v>Aug</v>
      </c>
      <c r="F136" t="str">
        <f t="shared" si="5"/>
        <v>2022</v>
      </c>
    </row>
    <row r="137" spans="1:6">
      <c r="A137" t="s">
        <v>282</v>
      </c>
      <c r="B137" t="s">
        <v>283</v>
      </c>
      <c r="C137" t="s">
        <v>13</v>
      </c>
      <c r="D137" s="4">
        <v>45365</v>
      </c>
      <c r="E137" t="str">
        <f t="shared" si="4"/>
        <v>Mar</v>
      </c>
      <c r="F137" t="str">
        <f t="shared" si="5"/>
        <v>2024</v>
      </c>
    </row>
    <row r="138" spans="1:6">
      <c r="A138" t="s">
        <v>284</v>
      </c>
      <c r="B138" t="s">
        <v>285</v>
      </c>
      <c r="C138" t="s">
        <v>10</v>
      </c>
      <c r="D138" s="4">
        <v>45391</v>
      </c>
      <c r="E138" t="str">
        <f t="shared" si="4"/>
        <v>Apr</v>
      </c>
      <c r="F138" t="str">
        <f t="shared" si="5"/>
        <v>2024</v>
      </c>
    </row>
    <row r="139" spans="1:6">
      <c r="A139" t="s">
        <v>286</v>
      </c>
      <c r="B139" t="s">
        <v>287</v>
      </c>
      <c r="C139" t="s">
        <v>13</v>
      </c>
      <c r="D139" s="4">
        <v>45597</v>
      </c>
      <c r="E139" t="str">
        <f t="shared" si="4"/>
        <v>Nov</v>
      </c>
      <c r="F139" t="str">
        <f t="shared" si="5"/>
        <v>2024</v>
      </c>
    </row>
    <row r="140" spans="1:6">
      <c r="A140" t="s">
        <v>288</v>
      </c>
      <c r="B140" t="s">
        <v>289</v>
      </c>
      <c r="C140" t="s">
        <v>26</v>
      </c>
      <c r="D140" s="4">
        <v>44634</v>
      </c>
      <c r="E140" t="str">
        <f t="shared" si="4"/>
        <v>Mar</v>
      </c>
      <c r="F140" t="str">
        <f t="shared" si="5"/>
        <v>2022</v>
      </c>
    </row>
    <row r="141" spans="1:6">
      <c r="A141" t="s">
        <v>290</v>
      </c>
      <c r="B141" t="s">
        <v>291</v>
      </c>
      <c r="C141" t="s">
        <v>13</v>
      </c>
      <c r="D141" s="4">
        <v>45108</v>
      </c>
      <c r="E141" t="str">
        <f t="shared" si="4"/>
        <v>Jul</v>
      </c>
      <c r="F141" t="str">
        <f t="shared" si="5"/>
        <v>2023</v>
      </c>
    </row>
    <row r="142" spans="1:6">
      <c r="A142" t="s">
        <v>292</v>
      </c>
      <c r="B142" t="s">
        <v>293</v>
      </c>
      <c r="C142" t="s">
        <v>29</v>
      </c>
      <c r="D142" s="4">
        <v>44980</v>
      </c>
      <c r="E142" t="str">
        <f t="shared" si="4"/>
        <v>Feb</v>
      </c>
      <c r="F142" t="str">
        <f t="shared" si="5"/>
        <v>2023</v>
      </c>
    </row>
    <row r="143" spans="1:6">
      <c r="A143" t="s">
        <v>294</v>
      </c>
      <c r="B143" t="s">
        <v>295</v>
      </c>
      <c r="C143" t="s">
        <v>13</v>
      </c>
      <c r="D143" s="4">
        <v>45330</v>
      </c>
      <c r="E143" t="str">
        <f t="shared" si="4"/>
        <v>Feb</v>
      </c>
      <c r="F143" t="str">
        <f t="shared" si="5"/>
        <v>2024</v>
      </c>
    </row>
    <row r="144" spans="1:6">
      <c r="A144" t="s">
        <v>296</v>
      </c>
      <c r="B144" t="s">
        <v>297</v>
      </c>
      <c r="C144" t="s">
        <v>13</v>
      </c>
      <c r="D144" s="4">
        <v>45439</v>
      </c>
      <c r="E144" t="str">
        <f t="shared" si="4"/>
        <v>May</v>
      </c>
      <c r="F144" t="str">
        <f t="shared" si="5"/>
        <v>2024</v>
      </c>
    </row>
    <row r="145" spans="1:6">
      <c r="A145" t="s">
        <v>298</v>
      </c>
      <c r="B145" t="s">
        <v>299</v>
      </c>
      <c r="C145" t="s">
        <v>26</v>
      </c>
      <c r="D145" s="4">
        <v>45565</v>
      </c>
      <c r="E145" t="str">
        <f t="shared" si="4"/>
        <v>Sep</v>
      </c>
      <c r="F145" t="str">
        <f t="shared" si="5"/>
        <v>2024</v>
      </c>
    </row>
    <row r="146" spans="1:6">
      <c r="A146" t="s">
        <v>300</v>
      </c>
      <c r="B146" t="s">
        <v>301</v>
      </c>
      <c r="C146" t="s">
        <v>13</v>
      </c>
      <c r="D146" s="4">
        <v>44939</v>
      </c>
      <c r="E146" t="str">
        <f t="shared" si="4"/>
        <v>Jan</v>
      </c>
      <c r="F146" t="str">
        <f t="shared" si="5"/>
        <v>2023</v>
      </c>
    </row>
    <row r="147" spans="1:6">
      <c r="A147" t="s">
        <v>302</v>
      </c>
      <c r="B147" t="s">
        <v>303</v>
      </c>
      <c r="C147" t="s">
        <v>13</v>
      </c>
      <c r="D147" s="4">
        <v>45539</v>
      </c>
      <c r="E147" t="str">
        <f t="shared" si="4"/>
        <v>Sep</v>
      </c>
      <c r="F147" t="str">
        <f t="shared" si="5"/>
        <v>2024</v>
      </c>
    </row>
    <row r="148" spans="1:6">
      <c r="A148" t="s">
        <v>304</v>
      </c>
      <c r="B148" t="s">
        <v>305</v>
      </c>
      <c r="C148" t="s">
        <v>10</v>
      </c>
      <c r="D148" s="4">
        <v>44697</v>
      </c>
      <c r="E148" t="str">
        <f t="shared" si="4"/>
        <v>May</v>
      </c>
      <c r="F148" t="str">
        <f t="shared" si="5"/>
        <v>2022</v>
      </c>
    </row>
    <row r="149" spans="1:6">
      <c r="A149" t="s">
        <v>306</v>
      </c>
      <c r="B149" t="s">
        <v>307</v>
      </c>
      <c r="C149" t="s">
        <v>10</v>
      </c>
      <c r="D149" s="4">
        <v>45032</v>
      </c>
      <c r="E149" t="str">
        <f t="shared" si="4"/>
        <v>Apr</v>
      </c>
      <c r="F149" t="str">
        <f t="shared" si="5"/>
        <v>2023</v>
      </c>
    </row>
    <row r="150" spans="1:6">
      <c r="A150" t="s">
        <v>308</v>
      </c>
      <c r="B150" t="s">
        <v>309</v>
      </c>
      <c r="C150" t="s">
        <v>29</v>
      </c>
      <c r="D150" s="4">
        <v>44947</v>
      </c>
      <c r="E150" t="str">
        <f t="shared" si="4"/>
        <v>Jan</v>
      </c>
      <c r="F150" t="str">
        <f t="shared" si="5"/>
        <v>2023</v>
      </c>
    </row>
    <row r="151" spans="1:6">
      <c r="A151" t="s">
        <v>310</v>
      </c>
      <c r="B151" t="s">
        <v>311</v>
      </c>
      <c r="C151" t="s">
        <v>10</v>
      </c>
      <c r="D151" s="4">
        <v>44817</v>
      </c>
      <c r="E151" t="str">
        <f t="shared" si="4"/>
        <v>Sep</v>
      </c>
      <c r="F151" t="str">
        <f t="shared" si="5"/>
        <v>2022</v>
      </c>
    </row>
    <row r="152" spans="1:6">
      <c r="A152" t="s">
        <v>312</v>
      </c>
      <c r="B152" t="s">
        <v>313</v>
      </c>
      <c r="C152" t="s">
        <v>10</v>
      </c>
      <c r="D152" s="4">
        <v>45618</v>
      </c>
      <c r="E152" t="str">
        <f t="shared" si="4"/>
        <v>Nov</v>
      </c>
      <c r="F152" t="str">
        <f t="shared" si="5"/>
        <v>2024</v>
      </c>
    </row>
    <row r="153" spans="1:6">
      <c r="A153" t="s">
        <v>314</v>
      </c>
      <c r="B153" t="s">
        <v>315</v>
      </c>
      <c r="C153" t="s">
        <v>10</v>
      </c>
      <c r="D153" s="4">
        <v>44670</v>
      </c>
      <c r="E153" t="str">
        <f t="shared" si="4"/>
        <v>Apr</v>
      </c>
      <c r="F153" t="str">
        <f t="shared" si="5"/>
        <v>2022</v>
      </c>
    </row>
    <row r="154" spans="1:6">
      <c r="A154" t="s">
        <v>316</v>
      </c>
      <c r="B154" t="s">
        <v>317</v>
      </c>
      <c r="C154" t="s">
        <v>10</v>
      </c>
      <c r="D154" s="4">
        <v>44640</v>
      </c>
      <c r="E154" t="str">
        <f t="shared" si="4"/>
        <v>Mar</v>
      </c>
      <c r="F154" t="str">
        <f t="shared" si="5"/>
        <v>2022</v>
      </c>
    </row>
    <row r="155" spans="1:6">
      <c r="A155" t="s">
        <v>318</v>
      </c>
      <c r="B155" t="s">
        <v>319</v>
      </c>
      <c r="C155" t="s">
        <v>26</v>
      </c>
      <c r="D155" s="4">
        <v>45592</v>
      </c>
      <c r="E155" t="str">
        <f t="shared" si="4"/>
        <v>Oct</v>
      </c>
      <c r="F155" t="str">
        <f t="shared" si="5"/>
        <v>2024</v>
      </c>
    </row>
    <row r="156" spans="1:6">
      <c r="A156" t="s">
        <v>320</v>
      </c>
      <c r="B156" t="s">
        <v>321</v>
      </c>
      <c r="C156" t="s">
        <v>10</v>
      </c>
      <c r="D156" s="4">
        <v>45008</v>
      </c>
      <c r="E156" t="str">
        <f t="shared" si="4"/>
        <v>Mar</v>
      </c>
      <c r="F156" t="str">
        <f t="shared" si="5"/>
        <v>2023</v>
      </c>
    </row>
    <row r="157" spans="1:6">
      <c r="A157" t="s">
        <v>322</v>
      </c>
      <c r="B157" t="s">
        <v>323</v>
      </c>
      <c r="C157" t="s">
        <v>26</v>
      </c>
      <c r="D157" s="4">
        <v>45157</v>
      </c>
      <c r="E157" t="str">
        <f t="shared" si="4"/>
        <v>Aug</v>
      </c>
      <c r="F157" t="str">
        <f t="shared" si="5"/>
        <v>2023</v>
      </c>
    </row>
    <row r="158" spans="1:6">
      <c r="A158" t="s">
        <v>324</v>
      </c>
      <c r="B158" t="s">
        <v>325</v>
      </c>
      <c r="C158" t="s">
        <v>26</v>
      </c>
      <c r="D158" s="4">
        <v>45321</v>
      </c>
      <c r="E158" t="str">
        <f t="shared" si="4"/>
        <v>Jan</v>
      </c>
      <c r="F158" t="str">
        <f t="shared" si="5"/>
        <v>2024</v>
      </c>
    </row>
    <row r="159" spans="1:6">
      <c r="A159" t="s">
        <v>326</v>
      </c>
      <c r="B159" t="s">
        <v>327</v>
      </c>
      <c r="C159" t="s">
        <v>10</v>
      </c>
      <c r="D159" s="4">
        <v>45028</v>
      </c>
      <c r="E159" t="str">
        <f t="shared" si="4"/>
        <v>Apr</v>
      </c>
      <c r="F159" t="str">
        <f t="shared" si="5"/>
        <v>2023</v>
      </c>
    </row>
    <row r="160" spans="1:6">
      <c r="A160" t="s">
        <v>328</v>
      </c>
      <c r="B160" t="s">
        <v>329</v>
      </c>
      <c r="C160" t="s">
        <v>13</v>
      </c>
      <c r="D160" s="4">
        <v>44779</v>
      </c>
      <c r="E160" t="str">
        <f t="shared" si="4"/>
        <v>Aug</v>
      </c>
      <c r="F160" t="str">
        <f t="shared" si="5"/>
        <v>2022</v>
      </c>
    </row>
    <row r="161" spans="1:6">
      <c r="A161" t="s">
        <v>330</v>
      </c>
      <c r="B161" t="s">
        <v>331</v>
      </c>
      <c r="C161" t="s">
        <v>26</v>
      </c>
      <c r="D161" s="4">
        <v>44656</v>
      </c>
      <c r="E161" t="str">
        <f t="shared" si="4"/>
        <v>Apr</v>
      </c>
      <c r="F161" t="str">
        <f t="shared" si="5"/>
        <v>2022</v>
      </c>
    </row>
    <row r="162" spans="1:6">
      <c r="A162" t="s">
        <v>332</v>
      </c>
      <c r="B162" t="s">
        <v>333</v>
      </c>
      <c r="C162" t="s">
        <v>13</v>
      </c>
      <c r="D162" s="4">
        <v>44634</v>
      </c>
      <c r="E162" t="str">
        <f t="shared" si="4"/>
        <v>Mar</v>
      </c>
      <c r="F162" t="str">
        <f t="shared" si="5"/>
        <v>2022</v>
      </c>
    </row>
    <row r="163" spans="1:6">
      <c r="A163" t="s">
        <v>334</v>
      </c>
      <c r="B163" t="s">
        <v>335</v>
      </c>
      <c r="C163" t="s">
        <v>13</v>
      </c>
      <c r="D163" s="4">
        <v>44649</v>
      </c>
      <c r="E163" t="str">
        <f t="shared" si="4"/>
        <v>Mar</v>
      </c>
      <c r="F163" t="str">
        <f t="shared" si="5"/>
        <v>2022</v>
      </c>
    </row>
    <row r="164" spans="1:6">
      <c r="A164" t="s">
        <v>336</v>
      </c>
      <c r="B164" t="s">
        <v>337</v>
      </c>
      <c r="C164" t="s">
        <v>10</v>
      </c>
      <c r="D164" s="4">
        <v>45085</v>
      </c>
      <c r="E164" t="str">
        <f t="shared" si="4"/>
        <v>Jun</v>
      </c>
      <c r="F164" t="str">
        <f t="shared" si="5"/>
        <v>2023</v>
      </c>
    </row>
    <row r="165" spans="1:6">
      <c r="A165" t="s">
        <v>338</v>
      </c>
      <c r="B165" t="s">
        <v>339</v>
      </c>
      <c r="C165" t="s">
        <v>29</v>
      </c>
      <c r="D165" s="4">
        <v>45078</v>
      </c>
      <c r="E165" t="str">
        <f t="shared" si="4"/>
        <v>Jun</v>
      </c>
      <c r="F165" t="str">
        <f t="shared" si="5"/>
        <v>2023</v>
      </c>
    </row>
    <row r="166" spans="1:6">
      <c r="A166" t="s">
        <v>340</v>
      </c>
      <c r="B166" t="s">
        <v>341</v>
      </c>
      <c r="C166" t="s">
        <v>10</v>
      </c>
      <c r="D166" s="4">
        <v>44660</v>
      </c>
      <c r="E166" t="str">
        <f t="shared" si="4"/>
        <v>Apr</v>
      </c>
      <c r="F166" t="str">
        <f t="shared" si="5"/>
        <v>2022</v>
      </c>
    </row>
    <row r="167" spans="1:6">
      <c r="A167" t="s">
        <v>342</v>
      </c>
      <c r="B167" t="s">
        <v>343</v>
      </c>
      <c r="C167" t="s">
        <v>29</v>
      </c>
      <c r="D167" s="4">
        <v>44605</v>
      </c>
      <c r="E167" t="str">
        <f t="shared" si="4"/>
        <v>Feb</v>
      </c>
      <c r="F167" t="str">
        <f t="shared" si="5"/>
        <v>2022</v>
      </c>
    </row>
    <row r="168" spans="1:6">
      <c r="A168" t="s">
        <v>344</v>
      </c>
      <c r="B168" t="s">
        <v>345</v>
      </c>
      <c r="C168" t="s">
        <v>29</v>
      </c>
      <c r="D168" s="4">
        <v>45318</v>
      </c>
      <c r="E168" t="str">
        <f t="shared" si="4"/>
        <v>Jan</v>
      </c>
      <c r="F168" t="str">
        <f t="shared" si="5"/>
        <v>2024</v>
      </c>
    </row>
    <row r="169" spans="1:6">
      <c r="A169" t="s">
        <v>346</v>
      </c>
      <c r="B169" t="s">
        <v>347</v>
      </c>
      <c r="C169" t="s">
        <v>10</v>
      </c>
      <c r="D169" s="4">
        <v>44908</v>
      </c>
      <c r="E169" t="str">
        <f t="shared" si="4"/>
        <v>Dec</v>
      </c>
      <c r="F169" t="str">
        <f t="shared" si="5"/>
        <v>2022</v>
      </c>
    </row>
    <row r="170" spans="1:6">
      <c r="A170" t="s">
        <v>348</v>
      </c>
      <c r="B170" t="s">
        <v>349</v>
      </c>
      <c r="C170" t="s">
        <v>10</v>
      </c>
      <c r="D170" s="4">
        <v>45029</v>
      </c>
      <c r="E170" t="str">
        <f t="shared" si="4"/>
        <v>Apr</v>
      </c>
      <c r="F170" t="str">
        <f t="shared" si="5"/>
        <v>2023</v>
      </c>
    </row>
    <row r="171" spans="1:6">
      <c r="A171" t="s">
        <v>350</v>
      </c>
      <c r="B171" t="s">
        <v>351</v>
      </c>
      <c r="C171" t="s">
        <v>29</v>
      </c>
      <c r="D171" s="4">
        <v>45182</v>
      </c>
      <c r="E171" t="str">
        <f t="shared" si="4"/>
        <v>Sep</v>
      </c>
      <c r="F171" t="str">
        <f t="shared" si="5"/>
        <v>2023</v>
      </c>
    </row>
    <row r="172" spans="1:6">
      <c r="A172" t="s">
        <v>352</v>
      </c>
      <c r="B172" t="s">
        <v>353</v>
      </c>
      <c r="C172" t="s">
        <v>10</v>
      </c>
      <c r="D172" s="4">
        <v>44911</v>
      </c>
      <c r="E172" t="str">
        <f t="shared" si="4"/>
        <v>Dec</v>
      </c>
      <c r="F172" t="str">
        <f t="shared" si="5"/>
        <v>2022</v>
      </c>
    </row>
    <row r="173" spans="1:6">
      <c r="A173" t="s">
        <v>354</v>
      </c>
      <c r="B173" t="s">
        <v>355</v>
      </c>
      <c r="C173" t="s">
        <v>29</v>
      </c>
      <c r="D173" s="4">
        <v>45544</v>
      </c>
      <c r="E173" t="str">
        <f t="shared" si="4"/>
        <v>Sep</v>
      </c>
      <c r="F173" t="str">
        <f t="shared" si="5"/>
        <v>2024</v>
      </c>
    </row>
    <row r="174" spans="1:6">
      <c r="A174" t="s">
        <v>356</v>
      </c>
      <c r="B174" t="s">
        <v>357</v>
      </c>
      <c r="C174" t="s">
        <v>13</v>
      </c>
      <c r="D174" s="4">
        <v>44840</v>
      </c>
      <c r="E174" t="str">
        <f t="shared" si="4"/>
        <v>Oct</v>
      </c>
      <c r="F174" t="str">
        <f t="shared" si="5"/>
        <v>2022</v>
      </c>
    </row>
    <row r="175" spans="1:6">
      <c r="A175" t="s">
        <v>358</v>
      </c>
      <c r="B175" t="s">
        <v>359</v>
      </c>
      <c r="C175" t="s">
        <v>10</v>
      </c>
      <c r="D175" s="4">
        <v>44868</v>
      </c>
      <c r="E175" t="str">
        <f t="shared" si="4"/>
        <v>Nov</v>
      </c>
      <c r="F175" t="str">
        <f t="shared" si="5"/>
        <v>2022</v>
      </c>
    </row>
    <row r="176" spans="1:6">
      <c r="A176" t="s">
        <v>360</v>
      </c>
      <c r="B176" t="s">
        <v>361</v>
      </c>
      <c r="C176" t="s">
        <v>13</v>
      </c>
      <c r="D176" s="4">
        <v>44667</v>
      </c>
      <c r="E176" t="str">
        <f t="shared" si="4"/>
        <v>Apr</v>
      </c>
      <c r="F176" t="str">
        <f t="shared" si="5"/>
        <v>2022</v>
      </c>
    </row>
    <row r="177" spans="1:6">
      <c r="A177" t="s">
        <v>362</v>
      </c>
      <c r="B177" t="s">
        <v>363</v>
      </c>
      <c r="C177" t="s">
        <v>26</v>
      </c>
      <c r="D177" s="4">
        <v>44643</v>
      </c>
      <c r="E177" t="str">
        <f t="shared" si="4"/>
        <v>Mar</v>
      </c>
      <c r="F177" t="str">
        <f t="shared" si="5"/>
        <v>2022</v>
      </c>
    </row>
    <row r="178" spans="1:6">
      <c r="A178" t="s">
        <v>364</v>
      </c>
      <c r="B178" t="s">
        <v>365</v>
      </c>
      <c r="C178" t="s">
        <v>13</v>
      </c>
      <c r="D178" s="4">
        <v>45444</v>
      </c>
      <c r="E178" t="str">
        <f t="shared" si="4"/>
        <v>Jun</v>
      </c>
      <c r="F178" t="str">
        <f t="shared" si="5"/>
        <v>2024</v>
      </c>
    </row>
    <row r="179" spans="1:6">
      <c r="A179" t="s">
        <v>366</v>
      </c>
      <c r="B179" t="s">
        <v>367</v>
      </c>
      <c r="C179" t="s">
        <v>13</v>
      </c>
      <c r="D179" s="4">
        <v>45249</v>
      </c>
      <c r="E179" t="str">
        <f t="shared" si="4"/>
        <v>Nov</v>
      </c>
      <c r="F179" t="str">
        <f t="shared" si="5"/>
        <v>2023</v>
      </c>
    </row>
    <row r="180" spans="1:6">
      <c r="A180" t="s">
        <v>368</v>
      </c>
      <c r="B180" t="s">
        <v>369</v>
      </c>
      <c r="C180" t="s">
        <v>29</v>
      </c>
      <c r="D180" s="4">
        <v>44850</v>
      </c>
      <c r="E180" t="str">
        <f t="shared" si="4"/>
        <v>Oct</v>
      </c>
      <c r="F180" t="str">
        <f t="shared" si="5"/>
        <v>2022</v>
      </c>
    </row>
    <row r="181" spans="1:6">
      <c r="A181" t="s">
        <v>370</v>
      </c>
      <c r="B181" t="s">
        <v>371</v>
      </c>
      <c r="C181" t="s">
        <v>13</v>
      </c>
      <c r="D181" s="4">
        <v>45224</v>
      </c>
      <c r="E181" t="str">
        <f t="shared" si="4"/>
        <v>Oct</v>
      </c>
      <c r="F181" t="str">
        <f t="shared" si="5"/>
        <v>2023</v>
      </c>
    </row>
    <row r="182" spans="1:6">
      <c r="A182" t="s">
        <v>372</v>
      </c>
      <c r="B182" t="s">
        <v>373</v>
      </c>
      <c r="C182" t="s">
        <v>10</v>
      </c>
      <c r="D182" s="4">
        <v>45246</v>
      </c>
      <c r="E182" t="str">
        <f t="shared" si="4"/>
        <v>Nov</v>
      </c>
      <c r="F182" t="str">
        <f t="shared" si="5"/>
        <v>2023</v>
      </c>
    </row>
    <row r="183" spans="1:6">
      <c r="A183" t="s">
        <v>374</v>
      </c>
      <c r="B183" t="s">
        <v>375</v>
      </c>
      <c r="C183" t="s">
        <v>29</v>
      </c>
      <c r="D183" s="4">
        <v>45654</v>
      </c>
      <c r="E183" t="str">
        <f t="shared" si="4"/>
        <v>Dec</v>
      </c>
      <c r="F183" t="str">
        <f t="shared" si="5"/>
        <v>2024</v>
      </c>
    </row>
    <row r="184" spans="1:6">
      <c r="A184" t="s">
        <v>376</v>
      </c>
      <c r="B184" t="s">
        <v>377</v>
      </c>
      <c r="C184" t="s">
        <v>26</v>
      </c>
      <c r="D184" s="4">
        <v>45314</v>
      </c>
      <c r="E184" t="str">
        <f t="shared" si="4"/>
        <v>Jan</v>
      </c>
      <c r="F184" t="str">
        <f t="shared" si="5"/>
        <v>2024</v>
      </c>
    </row>
    <row r="185" spans="1:6">
      <c r="A185" t="s">
        <v>378</v>
      </c>
      <c r="B185" t="s">
        <v>379</v>
      </c>
      <c r="C185" t="s">
        <v>10</v>
      </c>
      <c r="D185" s="4">
        <v>44694</v>
      </c>
      <c r="E185" t="str">
        <f t="shared" si="4"/>
        <v>May</v>
      </c>
      <c r="F185" t="str">
        <f t="shared" si="5"/>
        <v>2022</v>
      </c>
    </row>
    <row r="186" spans="1:6">
      <c r="A186" t="s">
        <v>380</v>
      </c>
      <c r="B186" t="s">
        <v>381</v>
      </c>
      <c r="C186" t="s">
        <v>26</v>
      </c>
      <c r="D186" s="4">
        <v>45216</v>
      </c>
      <c r="E186" t="str">
        <f t="shared" si="4"/>
        <v>Oct</v>
      </c>
      <c r="F186" t="str">
        <f t="shared" si="5"/>
        <v>2023</v>
      </c>
    </row>
    <row r="187" spans="1:6">
      <c r="A187" t="s">
        <v>382</v>
      </c>
      <c r="B187" t="s">
        <v>383</v>
      </c>
      <c r="C187" t="s">
        <v>13</v>
      </c>
      <c r="D187" s="4">
        <v>45210</v>
      </c>
      <c r="E187" t="str">
        <f t="shared" si="4"/>
        <v>Oct</v>
      </c>
      <c r="F187" t="str">
        <f t="shared" si="5"/>
        <v>2023</v>
      </c>
    </row>
    <row r="188" spans="1:6">
      <c r="A188" t="s">
        <v>384</v>
      </c>
      <c r="B188" t="s">
        <v>385</v>
      </c>
      <c r="C188" t="s">
        <v>10</v>
      </c>
      <c r="D188" s="4">
        <v>45506</v>
      </c>
      <c r="E188" t="str">
        <f t="shared" si="4"/>
        <v>Aug</v>
      </c>
      <c r="F188" t="str">
        <f t="shared" si="5"/>
        <v>2024</v>
      </c>
    </row>
    <row r="189" spans="1:6">
      <c r="A189" t="s">
        <v>386</v>
      </c>
      <c r="B189" t="s">
        <v>387</v>
      </c>
      <c r="C189" t="s">
        <v>10</v>
      </c>
      <c r="D189" s="4">
        <v>44698</v>
      </c>
      <c r="E189" t="str">
        <f t="shared" si="4"/>
        <v>May</v>
      </c>
      <c r="F189" t="str">
        <f t="shared" si="5"/>
        <v>2022</v>
      </c>
    </row>
    <row r="190" spans="1:6">
      <c r="A190" t="s">
        <v>388</v>
      </c>
      <c r="B190" t="s">
        <v>389</v>
      </c>
      <c r="C190" t="s">
        <v>26</v>
      </c>
      <c r="D190" s="4">
        <v>45313</v>
      </c>
      <c r="E190" t="str">
        <f t="shared" si="4"/>
        <v>Jan</v>
      </c>
      <c r="F190" t="str">
        <f t="shared" si="5"/>
        <v>2024</v>
      </c>
    </row>
    <row r="191" spans="1:6">
      <c r="A191" t="s">
        <v>390</v>
      </c>
      <c r="B191" t="s">
        <v>391</v>
      </c>
      <c r="C191" t="s">
        <v>10</v>
      </c>
      <c r="D191" s="4">
        <v>45443</v>
      </c>
      <c r="E191" t="str">
        <f t="shared" si="4"/>
        <v>May</v>
      </c>
      <c r="F191" t="str">
        <f t="shared" si="5"/>
        <v>2024</v>
      </c>
    </row>
    <row r="192" spans="1:6">
      <c r="A192" t="s">
        <v>392</v>
      </c>
      <c r="B192" t="s">
        <v>393</v>
      </c>
      <c r="C192" t="s">
        <v>10</v>
      </c>
      <c r="D192" s="4">
        <v>45389</v>
      </c>
      <c r="E192" t="str">
        <f t="shared" si="4"/>
        <v>Apr</v>
      </c>
      <c r="F192" t="str">
        <f t="shared" si="5"/>
        <v>2024</v>
      </c>
    </row>
    <row r="193" spans="1:6">
      <c r="A193" t="s">
        <v>394</v>
      </c>
      <c r="B193" t="s">
        <v>395</v>
      </c>
      <c r="C193" t="s">
        <v>10</v>
      </c>
      <c r="D193" s="4">
        <v>44819</v>
      </c>
      <c r="E193" t="str">
        <f t="shared" si="4"/>
        <v>Sep</v>
      </c>
      <c r="F193" t="str">
        <f t="shared" si="5"/>
        <v>2022</v>
      </c>
    </row>
    <row r="194" spans="1:6">
      <c r="A194" t="s">
        <v>396</v>
      </c>
      <c r="B194" t="s">
        <v>397</v>
      </c>
      <c r="C194" t="s">
        <v>13</v>
      </c>
      <c r="D194" s="4">
        <v>44960</v>
      </c>
      <c r="E194" t="str">
        <f t="shared" si="4"/>
        <v>Feb</v>
      </c>
      <c r="F194" t="str">
        <f t="shared" si="5"/>
        <v>2023</v>
      </c>
    </row>
    <row r="195" spans="1:6">
      <c r="A195" t="s">
        <v>398</v>
      </c>
      <c r="B195" t="s">
        <v>399</v>
      </c>
      <c r="C195" t="s">
        <v>26</v>
      </c>
      <c r="D195" s="4">
        <v>45416</v>
      </c>
      <c r="E195" t="str">
        <f t="shared" ref="E195:E201" si="6">TEXT(D195,"MMM")</f>
        <v>May</v>
      </c>
      <c r="F195" t="str">
        <f t="shared" ref="F195:F201" si="7">TEXT(D195,"yyyy")</f>
        <v>2024</v>
      </c>
    </row>
    <row r="196" spans="1:6">
      <c r="A196" t="s">
        <v>400</v>
      </c>
      <c r="B196" t="s">
        <v>401</v>
      </c>
      <c r="C196" t="s">
        <v>10</v>
      </c>
      <c r="D196" s="4">
        <v>45552</v>
      </c>
      <c r="E196" t="str">
        <f t="shared" si="6"/>
        <v>Sep</v>
      </c>
      <c r="F196" t="str">
        <f t="shared" si="7"/>
        <v>2024</v>
      </c>
    </row>
    <row r="197" spans="1:6">
      <c r="A197" t="s">
        <v>402</v>
      </c>
      <c r="B197" t="s">
        <v>403</v>
      </c>
      <c r="C197" t="s">
        <v>29</v>
      </c>
      <c r="D197" s="4">
        <v>44719</v>
      </c>
      <c r="E197" t="str">
        <f t="shared" si="6"/>
        <v>Jun</v>
      </c>
      <c r="F197" t="str">
        <f t="shared" si="7"/>
        <v>2022</v>
      </c>
    </row>
    <row r="198" spans="1:6">
      <c r="A198" t="s">
        <v>404</v>
      </c>
      <c r="B198" t="s">
        <v>405</v>
      </c>
      <c r="C198" t="s">
        <v>29</v>
      </c>
      <c r="D198" s="4">
        <v>45006</v>
      </c>
      <c r="E198" t="str">
        <f t="shared" si="6"/>
        <v>Mar</v>
      </c>
      <c r="F198" t="str">
        <f t="shared" si="7"/>
        <v>2023</v>
      </c>
    </row>
    <row r="199" spans="1:6">
      <c r="A199" t="s">
        <v>406</v>
      </c>
      <c r="B199" t="s">
        <v>407</v>
      </c>
      <c r="C199" t="s">
        <v>29</v>
      </c>
      <c r="D199" s="4">
        <v>44619</v>
      </c>
      <c r="E199" t="str">
        <f t="shared" si="6"/>
        <v>Feb</v>
      </c>
      <c r="F199" t="str">
        <f t="shared" si="7"/>
        <v>2022</v>
      </c>
    </row>
    <row r="200" spans="1:6">
      <c r="A200" t="s">
        <v>408</v>
      </c>
      <c r="B200" t="s">
        <v>409</v>
      </c>
      <c r="C200" t="s">
        <v>29</v>
      </c>
      <c r="D200" s="4">
        <v>44898</v>
      </c>
      <c r="E200" t="str">
        <f t="shared" si="6"/>
        <v>Dec</v>
      </c>
      <c r="F200" t="str">
        <f t="shared" si="7"/>
        <v>2022</v>
      </c>
    </row>
    <row r="201" spans="1:6">
      <c r="A201" t="s">
        <v>410</v>
      </c>
      <c r="B201" t="s">
        <v>411</v>
      </c>
      <c r="C201" t="s">
        <v>13</v>
      </c>
      <c r="D201" s="4">
        <v>45088</v>
      </c>
      <c r="E201" t="str">
        <f t="shared" si="6"/>
        <v>Jun</v>
      </c>
      <c r="F201" t="str">
        <f t="shared" si="7"/>
        <v>2023</v>
      </c>
    </row>
  </sheetData>
  <autoFilter ref="A1:F201" xr:uid="{99A357F1-92AF-4046-893E-B145380FFDA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D17B9-7EE0-4ADA-BA0B-BFF6DB30C819}">
  <dimension ref="A1:D101"/>
  <sheetViews>
    <sheetView workbookViewId="0">
      <selection activeCell="C1" sqref="C1"/>
    </sheetView>
  </sheetViews>
  <sheetFormatPr defaultRowHeight="14.25"/>
  <cols>
    <col min="1" max="1" width="8.73046875" bestFit="1" customWidth="1"/>
    <col min="2" max="2" width="26.53125" bestFit="1" customWidth="1"/>
    <col min="3" max="3" width="10.46484375" bestFit="1" customWidth="1"/>
    <col min="4" max="4" width="6.73046875" bestFit="1" customWidth="1"/>
  </cols>
  <sheetData>
    <row r="1" spans="1:4">
      <c r="A1" s="3" t="s">
        <v>412</v>
      </c>
      <c r="B1" s="3" t="s">
        <v>413</v>
      </c>
      <c r="C1" s="3" t="s">
        <v>414</v>
      </c>
      <c r="D1" s="3" t="s">
        <v>415</v>
      </c>
    </row>
    <row r="2" spans="1:4">
      <c r="A2" t="s">
        <v>416</v>
      </c>
      <c r="B2" t="s">
        <v>417</v>
      </c>
      <c r="C2" t="s">
        <v>418</v>
      </c>
      <c r="D2">
        <v>169.3</v>
      </c>
    </row>
    <row r="3" spans="1:4">
      <c r="A3" t="s">
        <v>419</v>
      </c>
      <c r="B3" t="s">
        <v>420</v>
      </c>
      <c r="C3" t="s">
        <v>421</v>
      </c>
      <c r="D3">
        <v>346.3</v>
      </c>
    </row>
    <row r="4" spans="1:4">
      <c r="A4" t="s">
        <v>422</v>
      </c>
      <c r="B4" t="s">
        <v>423</v>
      </c>
      <c r="C4" t="s">
        <v>418</v>
      </c>
      <c r="D4">
        <v>44.12</v>
      </c>
    </row>
    <row r="5" spans="1:4">
      <c r="A5" t="s">
        <v>424</v>
      </c>
      <c r="B5" t="s">
        <v>425</v>
      </c>
      <c r="C5" t="s">
        <v>426</v>
      </c>
      <c r="D5">
        <v>95.69</v>
      </c>
    </row>
    <row r="6" spans="1:4">
      <c r="A6" t="s">
        <v>427</v>
      </c>
      <c r="B6" t="s">
        <v>428</v>
      </c>
      <c r="C6" t="s">
        <v>429</v>
      </c>
      <c r="D6">
        <v>429.31</v>
      </c>
    </row>
    <row r="7" spans="1:4">
      <c r="A7" t="s">
        <v>430</v>
      </c>
      <c r="B7" t="s">
        <v>431</v>
      </c>
      <c r="C7" t="s">
        <v>426</v>
      </c>
      <c r="D7">
        <v>121.32</v>
      </c>
    </row>
    <row r="8" spans="1:4">
      <c r="A8" t="s">
        <v>432</v>
      </c>
      <c r="B8" t="s">
        <v>433</v>
      </c>
      <c r="C8" t="s">
        <v>418</v>
      </c>
      <c r="D8">
        <v>420.15</v>
      </c>
    </row>
    <row r="9" spans="1:4">
      <c r="A9" t="s">
        <v>434</v>
      </c>
      <c r="B9" t="s">
        <v>435</v>
      </c>
      <c r="C9" t="s">
        <v>421</v>
      </c>
      <c r="D9">
        <v>146.85</v>
      </c>
    </row>
    <row r="10" spans="1:4">
      <c r="A10" t="s">
        <v>436</v>
      </c>
      <c r="B10" t="s">
        <v>437</v>
      </c>
      <c r="C10" t="s">
        <v>426</v>
      </c>
      <c r="D10">
        <v>325.01</v>
      </c>
    </row>
    <row r="11" spans="1:4">
      <c r="A11" t="s">
        <v>438</v>
      </c>
      <c r="B11" t="s">
        <v>439</v>
      </c>
      <c r="C11" t="s">
        <v>421</v>
      </c>
      <c r="D11">
        <v>350.13</v>
      </c>
    </row>
    <row r="12" spans="1:4">
      <c r="A12" t="s">
        <v>440</v>
      </c>
      <c r="B12" t="s">
        <v>441</v>
      </c>
      <c r="C12" t="s">
        <v>426</v>
      </c>
      <c r="D12">
        <v>261.2</v>
      </c>
    </row>
    <row r="13" spans="1:4">
      <c r="A13" t="s">
        <v>442</v>
      </c>
      <c r="B13" t="s">
        <v>443</v>
      </c>
      <c r="C13" t="s">
        <v>421</v>
      </c>
      <c r="D13">
        <v>159.6</v>
      </c>
    </row>
    <row r="14" spans="1:4">
      <c r="A14" t="s">
        <v>444</v>
      </c>
      <c r="B14" t="s">
        <v>445</v>
      </c>
      <c r="C14" t="s">
        <v>421</v>
      </c>
      <c r="D14">
        <v>114.2</v>
      </c>
    </row>
    <row r="15" spans="1:4">
      <c r="A15" t="s">
        <v>446</v>
      </c>
      <c r="B15" t="s">
        <v>447</v>
      </c>
      <c r="C15" t="s">
        <v>429</v>
      </c>
      <c r="D15">
        <v>26.26</v>
      </c>
    </row>
    <row r="16" spans="1:4">
      <c r="A16" t="s">
        <v>448</v>
      </c>
      <c r="B16" t="s">
        <v>449</v>
      </c>
      <c r="C16" t="s">
        <v>421</v>
      </c>
      <c r="D16">
        <v>158.93</v>
      </c>
    </row>
    <row r="17" spans="1:4">
      <c r="A17" t="s">
        <v>450</v>
      </c>
      <c r="B17" t="s">
        <v>451</v>
      </c>
      <c r="C17" t="s">
        <v>429</v>
      </c>
      <c r="D17">
        <v>330.05</v>
      </c>
    </row>
    <row r="18" spans="1:4">
      <c r="A18" t="s">
        <v>452</v>
      </c>
      <c r="B18" t="s">
        <v>453</v>
      </c>
      <c r="C18" t="s">
        <v>418</v>
      </c>
      <c r="D18">
        <v>469.77</v>
      </c>
    </row>
    <row r="19" spans="1:4">
      <c r="A19" t="s">
        <v>454</v>
      </c>
      <c r="B19" t="s">
        <v>455</v>
      </c>
      <c r="C19" t="s">
        <v>418</v>
      </c>
      <c r="D19">
        <v>436.89</v>
      </c>
    </row>
    <row r="20" spans="1:4">
      <c r="A20" t="s">
        <v>456</v>
      </c>
      <c r="B20" t="s">
        <v>457</v>
      </c>
      <c r="C20" t="s">
        <v>429</v>
      </c>
      <c r="D20">
        <v>385.37</v>
      </c>
    </row>
    <row r="21" spans="1:4">
      <c r="A21" t="s">
        <v>458</v>
      </c>
      <c r="B21" t="s">
        <v>447</v>
      </c>
      <c r="C21" t="s">
        <v>429</v>
      </c>
      <c r="D21">
        <v>396.34</v>
      </c>
    </row>
    <row r="22" spans="1:4">
      <c r="A22" t="s">
        <v>459</v>
      </c>
      <c r="B22" t="s">
        <v>460</v>
      </c>
      <c r="C22" t="s">
        <v>426</v>
      </c>
      <c r="D22">
        <v>335.84</v>
      </c>
    </row>
    <row r="23" spans="1:4">
      <c r="A23" t="s">
        <v>461</v>
      </c>
      <c r="B23" t="s">
        <v>462</v>
      </c>
      <c r="C23" t="s">
        <v>426</v>
      </c>
      <c r="D23">
        <v>137.54</v>
      </c>
    </row>
    <row r="24" spans="1:4">
      <c r="A24" t="s">
        <v>463</v>
      </c>
      <c r="B24" t="s">
        <v>464</v>
      </c>
      <c r="C24" t="s">
        <v>426</v>
      </c>
      <c r="D24">
        <v>454.53</v>
      </c>
    </row>
    <row r="25" spans="1:4">
      <c r="A25" t="s">
        <v>465</v>
      </c>
      <c r="B25" t="s">
        <v>433</v>
      </c>
      <c r="C25" t="s">
        <v>418</v>
      </c>
      <c r="D25">
        <v>338.66</v>
      </c>
    </row>
    <row r="26" spans="1:4">
      <c r="A26" t="s">
        <v>466</v>
      </c>
      <c r="B26" t="s">
        <v>464</v>
      </c>
      <c r="C26" t="s">
        <v>426</v>
      </c>
      <c r="D26">
        <v>284.62</v>
      </c>
    </row>
    <row r="27" spans="1:4">
      <c r="A27" t="s">
        <v>467</v>
      </c>
      <c r="B27" t="s">
        <v>468</v>
      </c>
      <c r="C27" t="s">
        <v>421</v>
      </c>
      <c r="D27">
        <v>64.38</v>
      </c>
    </row>
    <row r="28" spans="1:4">
      <c r="A28" t="s">
        <v>469</v>
      </c>
      <c r="B28" t="s">
        <v>470</v>
      </c>
      <c r="C28" t="s">
        <v>421</v>
      </c>
      <c r="D28">
        <v>229.06</v>
      </c>
    </row>
    <row r="29" spans="1:4">
      <c r="A29" t="s">
        <v>471</v>
      </c>
      <c r="B29" t="s">
        <v>472</v>
      </c>
      <c r="C29" t="s">
        <v>426</v>
      </c>
      <c r="D29">
        <v>235.58</v>
      </c>
    </row>
    <row r="30" spans="1:4">
      <c r="A30" t="s">
        <v>473</v>
      </c>
      <c r="B30" t="s">
        <v>474</v>
      </c>
      <c r="C30" t="s">
        <v>421</v>
      </c>
      <c r="D30">
        <v>433.64</v>
      </c>
    </row>
    <row r="31" spans="1:4">
      <c r="A31" t="s">
        <v>475</v>
      </c>
      <c r="B31" t="s">
        <v>476</v>
      </c>
      <c r="C31" t="s">
        <v>418</v>
      </c>
      <c r="D31">
        <v>277.86</v>
      </c>
    </row>
    <row r="32" spans="1:4">
      <c r="A32" t="s">
        <v>477</v>
      </c>
      <c r="B32" t="s">
        <v>470</v>
      </c>
      <c r="C32" t="s">
        <v>421</v>
      </c>
      <c r="D32">
        <v>196.4</v>
      </c>
    </row>
    <row r="33" spans="1:4">
      <c r="A33" t="s">
        <v>478</v>
      </c>
      <c r="B33" t="s">
        <v>479</v>
      </c>
      <c r="C33" t="s">
        <v>418</v>
      </c>
      <c r="D33">
        <v>488.63</v>
      </c>
    </row>
    <row r="34" spans="1:4">
      <c r="A34" t="s">
        <v>480</v>
      </c>
      <c r="B34" t="s">
        <v>428</v>
      </c>
      <c r="C34" t="s">
        <v>429</v>
      </c>
      <c r="D34">
        <v>64.25</v>
      </c>
    </row>
    <row r="35" spans="1:4">
      <c r="A35" t="s">
        <v>481</v>
      </c>
      <c r="B35" t="s">
        <v>482</v>
      </c>
      <c r="C35" t="s">
        <v>429</v>
      </c>
      <c r="D35">
        <v>217.05</v>
      </c>
    </row>
    <row r="36" spans="1:4">
      <c r="A36" t="s">
        <v>483</v>
      </c>
      <c r="B36" t="s">
        <v>484</v>
      </c>
      <c r="C36" t="s">
        <v>429</v>
      </c>
      <c r="D36">
        <v>30.59</v>
      </c>
    </row>
    <row r="37" spans="1:4">
      <c r="A37" t="s">
        <v>485</v>
      </c>
      <c r="B37" t="s">
        <v>486</v>
      </c>
      <c r="C37" t="s">
        <v>429</v>
      </c>
      <c r="D37">
        <v>372.55</v>
      </c>
    </row>
    <row r="38" spans="1:4">
      <c r="A38" t="s">
        <v>487</v>
      </c>
      <c r="B38" t="s">
        <v>488</v>
      </c>
      <c r="C38" t="s">
        <v>421</v>
      </c>
      <c r="D38">
        <v>459.86</v>
      </c>
    </row>
    <row r="39" spans="1:4">
      <c r="A39" t="s">
        <v>489</v>
      </c>
      <c r="B39" t="s">
        <v>490</v>
      </c>
      <c r="C39" t="s">
        <v>426</v>
      </c>
      <c r="D39">
        <v>147.22</v>
      </c>
    </row>
    <row r="40" spans="1:4">
      <c r="A40" t="s">
        <v>491</v>
      </c>
      <c r="B40" t="s">
        <v>492</v>
      </c>
      <c r="C40" t="s">
        <v>421</v>
      </c>
      <c r="D40">
        <v>430.59</v>
      </c>
    </row>
    <row r="41" spans="1:4">
      <c r="A41" t="s">
        <v>493</v>
      </c>
      <c r="B41" t="s">
        <v>494</v>
      </c>
      <c r="C41" t="s">
        <v>418</v>
      </c>
      <c r="D41">
        <v>153.19</v>
      </c>
    </row>
    <row r="42" spans="1:4">
      <c r="A42" t="s">
        <v>495</v>
      </c>
      <c r="B42" t="s">
        <v>496</v>
      </c>
      <c r="C42" t="s">
        <v>421</v>
      </c>
      <c r="D42">
        <v>456.28</v>
      </c>
    </row>
    <row r="43" spans="1:4">
      <c r="A43" t="s">
        <v>497</v>
      </c>
      <c r="B43" t="s">
        <v>498</v>
      </c>
      <c r="C43" t="s">
        <v>421</v>
      </c>
      <c r="D43">
        <v>379.44</v>
      </c>
    </row>
    <row r="44" spans="1:4">
      <c r="A44" t="s">
        <v>499</v>
      </c>
      <c r="B44" t="s">
        <v>500</v>
      </c>
      <c r="C44" t="s">
        <v>418</v>
      </c>
      <c r="D44">
        <v>404.4</v>
      </c>
    </row>
    <row r="45" spans="1:4">
      <c r="A45" t="s">
        <v>501</v>
      </c>
      <c r="B45" t="s">
        <v>451</v>
      </c>
      <c r="C45" t="s">
        <v>429</v>
      </c>
      <c r="D45">
        <v>18.82</v>
      </c>
    </row>
    <row r="46" spans="1:4">
      <c r="A46" t="s">
        <v>502</v>
      </c>
      <c r="B46" t="s">
        <v>503</v>
      </c>
      <c r="C46" t="s">
        <v>429</v>
      </c>
      <c r="D46">
        <v>481.78</v>
      </c>
    </row>
    <row r="47" spans="1:4">
      <c r="A47" t="s">
        <v>504</v>
      </c>
      <c r="B47" t="s">
        <v>505</v>
      </c>
      <c r="C47" t="s">
        <v>429</v>
      </c>
      <c r="D47">
        <v>366.07</v>
      </c>
    </row>
    <row r="48" spans="1:4">
      <c r="A48" t="s">
        <v>506</v>
      </c>
      <c r="B48" t="s">
        <v>507</v>
      </c>
      <c r="C48" t="s">
        <v>426</v>
      </c>
      <c r="D48">
        <v>159.33000000000001</v>
      </c>
    </row>
    <row r="49" spans="1:4">
      <c r="A49" t="s">
        <v>508</v>
      </c>
      <c r="B49" t="s">
        <v>509</v>
      </c>
      <c r="C49" t="s">
        <v>418</v>
      </c>
      <c r="D49">
        <v>416.4</v>
      </c>
    </row>
    <row r="50" spans="1:4">
      <c r="A50" t="s">
        <v>510</v>
      </c>
      <c r="B50" t="s">
        <v>511</v>
      </c>
      <c r="C50" t="s">
        <v>418</v>
      </c>
      <c r="D50">
        <v>147.94999999999999</v>
      </c>
    </row>
    <row r="51" spans="1:4">
      <c r="A51" t="s">
        <v>512</v>
      </c>
      <c r="B51" t="s">
        <v>420</v>
      </c>
      <c r="C51" t="s">
        <v>421</v>
      </c>
      <c r="D51">
        <v>437.65</v>
      </c>
    </row>
    <row r="52" spans="1:4">
      <c r="A52" t="s">
        <v>513</v>
      </c>
      <c r="B52" t="s">
        <v>514</v>
      </c>
      <c r="C52" t="s">
        <v>426</v>
      </c>
      <c r="D52">
        <v>65.16</v>
      </c>
    </row>
    <row r="53" spans="1:4">
      <c r="A53" t="s">
        <v>515</v>
      </c>
      <c r="B53" t="s">
        <v>516</v>
      </c>
      <c r="C53" t="s">
        <v>429</v>
      </c>
      <c r="D53">
        <v>354.81</v>
      </c>
    </row>
    <row r="54" spans="1:4">
      <c r="A54" t="s">
        <v>517</v>
      </c>
      <c r="B54" t="s">
        <v>518</v>
      </c>
      <c r="C54" t="s">
        <v>426</v>
      </c>
      <c r="D54">
        <v>274.94</v>
      </c>
    </row>
    <row r="55" spans="1:4">
      <c r="A55" t="s">
        <v>519</v>
      </c>
      <c r="B55" t="s">
        <v>433</v>
      </c>
      <c r="C55" t="s">
        <v>418</v>
      </c>
      <c r="D55">
        <v>57.3</v>
      </c>
    </row>
    <row r="56" spans="1:4">
      <c r="A56" t="s">
        <v>520</v>
      </c>
      <c r="B56" t="s">
        <v>521</v>
      </c>
      <c r="C56" t="s">
        <v>418</v>
      </c>
      <c r="D56">
        <v>128.53</v>
      </c>
    </row>
    <row r="57" spans="1:4">
      <c r="A57" t="s">
        <v>522</v>
      </c>
      <c r="B57" t="s">
        <v>488</v>
      </c>
      <c r="C57" t="s">
        <v>421</v>
      </c>
      <c r="D57">
        <v>16.079999999999998</v>
      </c>
    </row>
    <row r="58" spans="1:4">
      <c r="A58" t="s">
        <v>523</v>
      </c>
      <c r="B58" t="s">
        <v>524</v>
      </c>
      <c r="C58" t="s">
        <v>421</v>
      </c>
      <c r="D58">
        <v>239.7</v>
      </c>
    </row>
    <row r="59" spans="1:4">
      <c r="A59" t="s">
        <v>525</v>
      </c>
      <c r="B59" t="s">
        <v>453</v>
      </c>
      <c r="C59" t="s">
        <v>418</v>
      </c>
      <c r="D59">
        <v>157.62</v>
      </c>
    </row>
    <row r="60" spans="1:4">
      <c r="A60" t="s">
        <v>526</v>
      </c>
      <c r="B60" t="s">
        <v>527</v>
      </c>
      <c r="C60" t="s">
        <v>429</v>
      </c>
      <c r="D60">
        <v>303.2</v>
      </c>
    </row>
    <row r="61" spans="1:4">
      <c r="A61" t="s">
        <v>528</v>
      </c>
      <c r="B61" t="s">
        <v>482</v>
      </c>
      <c r="C61" t="s">
        <v>429</v>
      </c>
      <c r="D61">
        <v>155.65</v>
      </c>
    </row>
    <row r="62" spans="1:4">
      <c r="A62" t="s">
        <v>529</v>
      </c>
      <c r="B62" t="s">
        <v>472</v>
      </c>
      <c r="C62" t="s">
        <v>426</v>
      </c>
      <c r="D62">
        <v>156.96</v>
      </c>
    </row>
    <row r="63" spans="1:4">
      <c r="A63" t="s">
        <v>530</v>
      </c>
      <c r="B63" t="s">
        <v>531</v>
      </c>
      <c r="C63" t="s">
        <v>418</v>
      </c>
      <c r="D63">
        <v>374.16</v>
      </c>
    </row>
    <row r="64" spans="1:4">
      <c r="A64" t="s">
        <v>532</v>
      </c>
      <c r="B64" t="s">
        <v>533</v>
      </c>
      <c r="C64" t="s">
        <v>418</v>
      </c>
      <c r="D64">
        <v>33.590000000000003</v>
      </c>
    </row>
    <row r="65" spans="1:4">
      <c r="A65" t="s">
        <v>534</v>
      </c>
      <c r="B65" t="s">
        <v>535</v>
      </c>
      <c r="C65" t="s">
        <v>429</v>
      </c>
      <c r="D65">
        <v>452.42</v>
      </c>
    </row>
    <row r="66" spans="1:4">
      <c r="A66" t="s">
        <v>536</v>
      </c>
      <c r="B66" t="s">
        <v>505</v>
      </c>
      <c r="C66" t="s">
        <v>429</v>
      </c>
      <c r="D66">
        <v>427.61</v>
      </c>
    </row>
    <row r="67" spans="1:4">
      <c r="A67" t="s">
        <v>537</v>
      </c>
      <c r="B67" t="s">
        <v>538</v>
      </c>
      <c r="C67" t="s">
        <v>418</v>
      </c>
      <c r="D67">
        <v>337.22</v>
      </c>
    </row>
    <row r="68" spans="1:4">
      <c r="A68" t="s">
        <v>539</v>
      </c>
      <c r="B68" t="s">
        <v>540</v>
      </c>
      <c r="C68" t="s">
        <v>421</v>
      </c>
      <c r="D68">
        <v>300.68</v>
      </c>
    </row>
    <row r="69" spans="1:4">
      <c r="A69" t="s">
        <v>541</v>
      </c>
      <c r="B69" t="s">
        <v>533</v>
      </c>
      <c r="C69" t="s">
        <v>418</v>
      </c>
      <c r="D69">
        <v>447.23</v>
      </c>
    </row>
    <row r="70" spans="1:4">
      <c r="A70" t="s">
        <v>542</v>
      </c>
      <c r="B70" t="s">
        <v>521</v>
      </c>
      <c r="C70" t="s">
        <v>418</v>
      </c>
      <c r="D70">
        <v>100.81</v>
      </c>
    </row>
    <row r="71" spans="1:4">
      <c r="A71" t="s">
        <v>543</v>
      </c>
      <c r="B71" t="s">
        <v>482</v>
      </c>
      <c r="C71" t="s">
        <v>429</v>
      </c>
      <c r="D71">
        <v>48.69</v>
      </c>
    </row>
    <row r="72" spans="1:4">
      <c r="A72" t="s">
        <v>544</v>
      </c>
      <c r="B72" t="s">
        <v>428</v>
      </c>
      <c r="C72" t="s">
        <v>429</v>
      </c>
      <c r="D72">
        <v>127.36</v>
      </c>
    </row>
    <row r="73" spans="1:4">
      <c r="A73" t="s">
        <v>545</v>
      </c>
      <c r="B73" t="s">
        <v>498</v>
      </c>
      <c r="C73" t="s">
        <v>421</v>
      </c>
      <c r="D73">
        <v>399.34</v>
      </c>
    </row>
    <row r="74" spans="1:4">
      <c r="A74" t="s">
        <v>546</v>
      </c>
      <c r="B74" t="s">
        <v>547</v>
      </c>
      <c r="C74" t="s">
        <v>421</v>
      </c>
      <c r="D74">
        <v>26.99</v>
      </c>
    </row>
    <row r="75" spans="1:4">
      <c r="A75" t="s">
        <v>548</v>
      </c>
      <c r="B75" t="s">
        <v>441</v>
      </c>
      <c r="C75" t="s">
        <v>426</v>
      </c>
      <c r="D75">
        <v>295.58</v>
      </c>
    </row>
    <row r="76" spans="1:4">
      <c r="A76" t="s">
        <v>549</v>
      </c>
      <c r="B76" t="s">
        <v>511</v>
      </c>
      <c r="C76" t="s">
        <v>418</v>
      </c>
      <c r="D76">
        <v>497.76</v>
      </c>
    </row>
    <row r="77" spans="1:4">
      <c r="A77" t="s">
        <v>550</v>
      </c>
      <c r="B77" t="s">
        <v>551</v>
      </c>
      <c r="C77" t="s">
        <v>429</v>
      </c>
      <c r="D77">
        <v>429.29</v>
      </c>
    </row>
    <row r="78" spans="1:4">
      <c r="A78" t="s">
        <v>552</v>
      </c>
      <c r="B78" t="s">
        <v>420</v>
      </c>
      <c r="C78" t="s">
        <v>421</v>
      </c>
      <c r="D78">
        <v>265.51</v>
      </c>
    </row>
    <row r="79" spans="1:4">
      <c r="A79" t="s">
        <v>553</v>
      </c>
      <c r="B79" t="s">
        <v>554</v>
      </c>
      <c r="C79" t="s">
        <v>426</v>
      </c>
      <c r="D79">
        <v>41.18</v>
      </c>
    </row>
    <row r="80" spans="1:4">
      <c r="A80" t="s">
        <v>555</v>
      </c>
      <c r="B80" t="s">
        <v>431</v>
      </c>
      <c r="C80" t="s">
        <v>426</v>
      </c>
      <c r="D80">
        <v>417.37</v>
      </c>
    </row>
    <row r="81" spans="1:4">
      <c r="A81" t="s">
        <v>556</v>
      </c>
      <c r="B81" t="s">
        <v>447</v>
      </c>
      <c r="C81" t="s">
        <v>429</v>
      </c>
      <c r="D81">
        <v>303.5</v>
      </c>
    </row>
    <row r="82" spans="1:4">
      <c r="A82" t="s">
        <v>557</v>
      </c>
      <c r="B82" t="s">
        <v>558</v>
      </c>
      <c r="C82" t="s">
        <v>429</v>
      </c>
      <c r="D82">
        <v>66.319999999999993</v>
      </c>
    </row>
    <row r="83" spans="1:4">
      <c r="A83" t="s">
        <v>559</v>
      </c>
      <c r="B83" t="s">
        <v>560</v>
      </c>
      <c r="C83" t="s">
        <v>426</v>
      </c>
      <c r="D83">
        <v>55.99</v>
      </c>
    </row>
    <row r="84" spans="1:4">
      <c r="A84" t="s">
        <v>561</v>
      </c>
      <c r="B84" t="s">
        <v>420</v>
      </c>
      <c r="C84" t="s">
        <v>421</v>
      </c>
      <c r="D84">
        <v>455.72</v>
      </c>
    </row>
    <row r="85" spans="1:4">
      <c r="A85" t="s">
        <v>562</v>
      </c>
      <c r="B85" t="s">
        <v>563</v>
      </c>
      <c r="C85" t="s">
        <v>426</v>
      </c>
      <c r="D85">
        <v>337.91</v>
      </c>
    </row>
    <row r="86" spans="1:4">
      <c r="A86" t="s">
        <v>564</v>
      </c>
      <c r="B86" t="s">
        <v>521</v>
      </c>
      <c r="C86" t="s">
        <v>418</v>
      </c>
      <c r="D86">
        <v>416.35</v>
      </c>
    </row>
    <row r="87" spans="1:4">
      <c r="A87" t="s">
        <v>565</v>
      </c>
      <c r="B87" t="s">
        <v>500</v>
      </c>
      <c r="C87" t="s">
        <v>418</v>
      </c>
      <c r="D87">
        <v>440.7</v>
      </c>
    </row>
    <row r="88" spans="1:4">
      <c r="A88" t="s">
        <v>566</v>
      </c>
      <c r="B88" t="s">
        <v>567</v>
      </c>
      <c r="C88" t="s">
        <v>429</v>
      </c>
      <c r="D88">
        <v>290.17</v>
      </c>
    </row>
    <row r="89" spans="1:4">
      <c r="A89" t="s">
        <v>568</v>
      </c>
      <c r="B89" t="s">
        <v>470</v>
      </c>
      <c r="C89" t="s">
        <v>421</v>
      </c>
      <c r="D89">
        <v>263.55</v>
      </c>
    </row>
    <row r="90" spans="1:4">
      <c r="A90" t="s">
        <v>569</v>
      </c>
      <c r="B90" t="s">
        <v>570</v>
      </c>
      <c r="C90" t="s">
        <v>421</v>
      </c>
      <c r="D90">
        <v>220.91</v>
      </c>
    </row>
    <row r="91" spans="1:4">
      <c r="A91" t="s">
        <v>571</v>
      </c>
      <c r="B91" t="s">
        <v>423</v>
      </c>
      <c r="C91" t="s">
        <v>418</v>
      </c>
      <c r="D91">
        <v>165.3</v>
      </c>
    </row>
    <row r="92" spans="1:4">
      <c r="A92" t="s">
        <v>572</v>
      </c>
      <c r="B92" t="s">
        <v>554</v>
      </c>
      <c r="C92" t="s">
        <v>426</v>
      </c>
      <c r="D92">
        <v>222.95</v>
      </c>
    </row>
    <row r="93" spans="1:4">
      <c r="A93" t="s">
        <v>573</v>
      </c>
      <c r="B93" t="s">
        <v>574</v>
      </c>
      <c r="C93" t="s">
        <v>429</v>
      </c>
      <c r="D93">
        <v>389.2</v>
      </c>
    </row>
    <row r="94" spans="1:4">
      <c r="A94" t="s">
        <v>575</v>
      </c>
      <c r="B94" t="s">
        <v>490</v>
      </c>
      <c r="C94" t="s">
        <v>426</v>
      </c>
      <c r="D94">
        <v>304.94</v>
      </c>
    </row>
    <row r="95" spans="1:4">
      <c r="A95" t="s">
        <v>576</v>
      </c>
      <c r="B95" t="s">
        <v>577</v>
      </c>
      <c r="C95" t="s">
        <v>426</v>
      </c>
      <c r="D95">
        <v>447.34</v>
      </c>
    </row>
    <row r="96" spans="1:4">
      <c r="A96" t="s">
        <v>578</v>
      </c>
      <c r="B96" t="s">
        <v>579</v>
      </c>
      <c r="C96" t="s">
        <v>426</v>
      </c>
      <c r="D96">
        <v>227.26</v>
      </c>
    </row>
    <row r="97" spans="1:4">
      <c r="A97" t="s">
        <v>580</v>
      </c>
      <c r="B97" t="s">
        <v>470</v>
      </c>
      <c r="C97" t="s">
        <v>421</v>
      </c>
      <c r="D97">
        <v>307.47000000000003</v>
      </c>
    </row>
    <row r="98" spans="1:4">
      <c r="A98" t="s">
        <v>581</v>
      </c>
      <c r="B98" t="s">
        <v>479</v>
      </c>
      <c r="C98" t="s">
        <v>418</v>
      </c>
      <c r="D98">
        <v>319.33999999999997</v>
      </c>
    </row>
    <row r="99" spans="1:4">
      <c r="A99" t="s">
        <v>582</v>
      </c>
      <c r="B99" t="s">
        <v>583</v>
      </c>
      <c r="C99" t="s">
        <v>421</v>
      </c>
      <c r="D99">
        <v>299.93</v>
      </c>
    </row>
    <row r="100" spans="1:4">
      <c r="A100" t="s">
        <v>584</v>
      </c>
      <c r="B100" t="s">
        <v>494</v>
      </c>
      <c r="C100" t="s">
        <v>418</v>
      </c>
      <c r="D100">
        <v>354.29</v>
      </c>
    </row>
    <row r="101" spans="1:4">
      <c r="A101" t="s">
        <v>585</v>
      </c>
      <c r="B101" t="s">
        <v>558</v>
      </c>
      <c r="C101" t="s">
        <v>429</v>
      </c>
      <c r="D101">
        <v>126.34</v>
      </c>
    </row>
  </sheetData>
  <autoFilter ref="A1:D101" xr:uid="{8CED17B9-7EE0-4ADA-BA0B-BFF6DB30C8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Briefing</vt:lpstr>
      <vt:lpstr>Dashboard</vt:lpstr>
      <vt:lpstr>PivotTables</vt:lpstr>
      <vt:lpstr>Transactions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Sushma Vijayabaskaran</dc:creator>
  <cp:lastModifiedBy>Sushma Vijayabaskaran</cp:lastModifiedBy>
  <dcterms:created xsi:type="dcterms:W3CDTF">2025-02-25T11:07:45Z</dcterms:created>
  <dcterms:modified xsi:type="dcterms:W3CDTF">2025-03-23T12:38:38Z</dcterms:modified>
</cp:coreProperties>
</file>