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1649!\Desktop\Z GLAD\GST Cash Basis\GEOGORY GROUP\GST\"/>
    </mc:Choice>
  </mc:AlternateContent>
  <xr:revisionPtr revIDLastSave="0" documentId="13_ncr:1_{258677BA-30FB-4105-91E2-A85C3BB90E2F}" xr6:coauthVersionLast="47" xr6:coauthVersionMax="47" xr10:uidLastSave="{00000000-0000-0000-0000-000000000000}"/>
  <bookViews>
    <workbookView xWindow="-120" yWindow="-120" windowWidth="20730" windowHeight="11160" xr2:uid="{16C0AEEA-4B60-47DF-991C-442FBC89BA1C}"/>
  </bookViews>
  <sheets>
    <sheet name="Creditors" sheetId="1" r:id="rId1"/>
  </sheets>
  <externalReferences>
    <externalReference r:id="rId2"/>
  </externalReferences>
  <definedNames>
    <definedName name="Accounting_Fees">[1]AccFee!$A$1</definedName>
    <definedName name="Client_Name">[1]Index!$B$4</definedName>
    <definedName name="CY_Div7a_Rate">[1]Rates!$D$21</definedName>
    <definedName name="CY_Tax_Rate_NonSBEBRE">[1]Rates!$D$7</definedName>
    <definedName name="CY_Tax_Rate_SBEBRE">[1]Rates!$C$7</definedName>
    <definedName name="Days_Fin_Year">[1]Rates!$A$41</definedName>
    <definedName name="Dividend_Income">[1]DivInc!$A$1</definedName>
    <definedName name="Entity_Type">[1]Index!$B$5</definedName>
    <definedName name="Fin_Year">[1]Index!$B$6</definedName>
    <definedName name="Hyperlink_Data">[1]Data!$A$5:$D$41</definedName>
    <definedName name="Hyperlink_List">[1]Data!$A$7:$A$41</definedName>
    <definedName name="NY_Div7a_Rate">[1]Rates!$D$22</definedName>
    <definedName name="Q_SBE_BRE">[1]Tax!$D$79</definedName>
    <definedName name="Template_Workpaper1">'[1]Tech Boost'!$A$1</definedName>
    <definedName name="Template_Workpaper2">'[1]Xero GST Report'!$A$1</definedName>
    <definedName name="Template_Workpaper3">'[1]Company Profile'!$A$1</definedName>
    <definedName name="Template_Workpaper4">'[1]ATO SGC Report'!$A$1</definedName>
    <definedName name="Template_Workpaper5">'[1]SGC Super'!$A$1</definedName>
    <definedName name="Trade_Creditors">Creditors!$A$1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V16" i="1" s="1"/>
  <c r="W16" i="1" s="1"/>
  <c r="V15" i="1"/>
  <c r="U15" i="1"/>
  <c r="W15" i="1" s="1"/>
  <c r="U14" i="1"/>
  <c r="V13" i="1"/>
  <c r="W13" i="1" s="1"/>
  <c r="U13" i="1"/>
  <c r="U17" i="1" s="1"/>
  <c r="B5" i="1" s="1"/>
  <c r="B6" i="1" s="1"/>
  <c r="D6" i="1"/>
  <c r="V14" i="1" l="1"/>
  <c r="W14" i="1" s="1"/>
  <c r="W17" i="1" s="1"/>
  <c r="V17" i="1"/>
</calcChain>
</file>

<file path=xl/sharedStrings.xml><?xml version="1.0" encoding="utf-8"?>
<sst xmlns="http://schemas.openxmlformats.org/spreadsheetml/2006/main" count="20" uniqueCount="20">
  <si>
    <t>Trade Creditors</t>
  </si>
  <si>
    <t>Client</t>
  </si>
  <si>
    <t>Index</t>
  </si>
  <si>
    <t>Accounts</t>
  </si>
  <si>
    <t>Year Ended</t>
  </si>
  <si>
    <t>Procedures</t>
  </si>
  <si>
    <t>Summary</t>
  </si>
  <si>
    <t>Creditors Balance</t>
  </si>
  <si>
    <t>Is client on SBE Cash Basis for Tax?</t>
  </si>
  <si>
    <t>GST on Creditors</t>
  </si>
  <si>
    <t>Creditors Report</t>
  </si>
  <si>
    <t>Gross amount</t>
  </si>
  <si>
    <t>GST</t>
  </si>
  <si>
    <t>Net Amount</t>
  </si>
  <si>
    <t>Fuel</t>
  </si>
  <si>
    <t>Internet &amp; Telephone</t>
  </si>
  <si>
    <t>Materials</t>
  </si>
  <si>
    <t>Printing</t>
  </si>
  <si>
    <t>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</si>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</sst>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4" tint="-0.249977111117893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 applyNumberFormat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3" borderId="4" xfId="0" applyFont="1" applyFill="1" applyBorder="1"/>
    <xf numFmtId="0" fontId="5" fillId="3" borderId="0" xfId="0" applyFont="1" applyFill="1" applyAlignment="1">
      <alignment horizontal="left"/>
    </xf>
    <xf numFmtId="0" fontId="6" fillId="4" borderId="4" xfId="3" applyFill="1" applyBorder="1" applyAlignment="1">
      <alignment horizontal="center"/>
    </xf>
    <xf numFmtId="0" fontId="6" fillId="4" borderId="5" xfId="3" applyFill="1" applyBorder="1" applyAlignment="1">
      <alignment horizontal="center"/>
    </xf>
    <xf numFmtId="0" fontId="4" fillId="3" borderId="6" xfId="0" applyFont="1" applyFill="1" applyBorder="1"/>
    <xf numFmtId="14" fontId="5" fillId="3" borderId="0" xfId="0" applyNumberFormat="1" applyFont="1" applyFill="1" applyAlignment="1">
      <alignment horizontal="left"/>
    </xf>
    <xf numFmtId="0" fontId="0" fillId="3" borderId="7" xfId="0" applyFill="1" applyBorder="1"/>
    <xf numFmtId="0" fontId="2" fillId="3" borderId="0" xfId="0" applyFont="1" applyFill="1"/>
    <xf numFmtId="164" fontId="0" fillId="5" borderId="9" xfId="1" applyFont="1" applyFill="1" applyBorder="1"/>
    <xf numFmtId="164" fontId="0" fillId="5" borderId="9" xfId="1" applyFont="1" applyFill="1" applyBorder="1" applyAlignment="1">
      <alignment horizontal="right"/>
    </xf>
    <xf numFmtId="164" fontId="0" fillId="5" borderId="10" xfId="1" applyFont="1" applyFill="1" applyBorder="1"/>
    <xf numFmtId="164" fontId="0" fillId="3" borderId="0" xfId="1" applyFont="1" applyFill="1" applyBorder="1"/>
    <xf numFmtId="165" fontId="0" fillId="3" borderId="0" xfId="2" applyFont="1" applyFill="1"/>
    <xf numFmtId="165" fontId="2" fillId="3" borderId="0" xfId="2" applyFont="1" applyFill="1"/>
    <xf numFmtId="165" fontId="0" fillId="3" borderId="0" xfId="0" applyNumberFormat="1" applyFill="1"/>
    <xf numFmtId="165" fontId="2" fillId="3" borderId="0" xfId="0" applyNumberFormat="1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6" xfId="3" applyFill="1" applyBorder="1" applyAlignment="1">
      <alignment horizontal="center"/>
    </xf>
    <xf numFmtId="0" fontId="6" fillId="4" borderId="8" xfId="3" applyFill="1" applyBorder="1" applyAlignment="1">
      <alignment horizontal="center"/>
    </xf>
    <xf numFmtId="0" fontId="7" fillId="2" borderId="1" xfId="3" applyFont="1" applyFill="1" applyBorder="1" applyAlignment="1">
      <alignment horizontal="left"/>
    </xf>
    <xf numFmtId="0" fontId="7" fillId="2" borderId="2" xfId="3" applyFont="1" applyFill="1" applyBorder="1" applyAlignment="1">
      <alignment horizontal="left"/>
    </xf>
    <xf numFmtId="0" fontId="7" fillId="2" borderId="3" xfId="3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85725</xdr:rowOff>
    </xdr:from>
    <xdr:to>
      <xdr:col>17</xdr:col>
      <xdr:colOff>255517</xdr:colOff>
      <xdr:row>43</xdr:row>
      <xdr:rowOff>37296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203E3C-2AC4-433E-B3B9-5A37D556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5475"/>
          <a:ext cx="13266667" cy="6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.%20Neeraj\Wardle\2023-2024\YE%20Job%20-%20Sent\GREGORY%20GROUP\EDGE%20DIESEL%20PTY%20LTD\CONNECT%20WORKING\2024%20Workpapers%20-%20Edge%20Diesel%20Pty%20Ltd.xlsm" TargetMode="External"/><Relationship Id="rId1" Type="http://schemas.openxmlformats.org/officeDocument/2006/relationships/externalLinkPath" Target="file:///D:\3.%20Neeraj\Wardle\2023-2024\YE%20Job%20-%20Sent\GREGORY%20GROUP\EDGE%20DIESEL%20PTY%20LTD\CONNECT%20WORKING\2024%20Workpapers%20-%20Edge%20Diesel%20Pty%20Lt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JobNotes"/>
      <sheetName val="Q&amp;R"/>
      <sheetName val="Accounts"/>
      <sheetName val="Tax"/>
      <sheetName val="TaxPrint"/>
      <sheetName val="BAS"/>
      <sheetName val="ICA"/>
      <sheetName val="AS"/>
      <sheetName val="Distributions"/>
      <sheetName val="Journals"/>
      <sheetName val="MYOB-Import"/>
      <sheetName val="ATO ICA"/>
      <sheetName val="GLDetail"/>
      <sheetName val="PL"/>
      <sheetName val="AccFee"/>
      <sheetName val="BorCosts"/>
      <sheetName val="CGTCalc"/>
      <sheetName val="CGTSum"/>
      <sheetName val="Depn"/>
      <sheetName val="DivInc"/>
      <sheetName val="Livestock"/>
      <sheetName val="Payroll"/>
      <sheetName val="TrustInc"/>
      <sheetName val="BalSheet"/>
      <sheetName val="Bank"/>
      <sheetName val="CashbookSummary"/>
      <sheetName val="CashbookDetail"/>
      <sheetName val="CreditCards"/>
      <sheetName val="Div7a"/>
      <sheetName val="EmpProv"/>
      <sheetName val="FARec"/>
      <sheetName val="GroupLoans"/>
      <sheetName val="HPSum"/>
      <sheetName val="HPSch"/>
      <sheetName val="Investments"/>
      <sheetName val="Prepay"/>
      <sheetName val="SuperPay"/>
      <sheetName val="Debtors"/>
      <sheetName val="Creditors"/>
      <sheetName val="Rollover"/>
      <sheetName val="AlignJnl(MYOB)"/>
      <sheetName val="AlignJnl(Other)"/>
      <sheetName val="ATOBenchmarks"/>
      <sheetName val="Tech Boost"/>
      <sheetName val="Xero GST Report"/>
      <sheetName val="Company Profile"/>
      <sheetName val="ATO SGC Report"/>
      <sheetName val="SGC Super"/>
      <sheetName val="Directors Loan Transactions"/>
      <sheetName val="Procedures"/>
      <sheetName val="Rates"/>
      <sheetName val="Data"/>
    </sheetNames>
    <sheetDataSet>
      <sheetData sheetId="0">
        <row r="4">
          <cell r="B4" t="str">
            <v>Edge Diesel</v>
          </cell>
        </row>
        <row r="5">
          <cell r="B5" t="str">
            <v>Company</v>
          </cell>
        </row>
        <row r="6">
          <cell r="B6">
            <v>45473</v>
          </cell>
        </row>
      </sheetData>
      <sheetData sheetId="1"/>
      <sheetData sheetId="2"/>
      <sheetData sheetId="3"/>
      <sheetData sheetId="4">
        <row r="79">
          <cell r="D79" t="str">
            <v>Yes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Accounting Fees</v>
          </cell>
        </row>
      </sheetData>
      <sheetData sheetId="16"/>
      <sheetData sheetId="17"/>
      <sheetData sheetId="18"/>
      <sheetData sheetId="19"/>
      <sheetData sheetId="20">
        <row r="1">
          <cell r="A1" t="str">
            <v>Dividend Income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A1" t="str">
            <v>Technology Investment Boost</v>
          </cell>
        </row>
      </sheetData>
      <sheetData sheetId="45">
        <row r="1">
          <cell r="A1" t="str">
            <v>Workpaper Template (2)</v>
          </cell>
        </row>
      </sheetData>
      <sheetData sheetId="46">
        <row r="1">
          <cell r="A1" t="str">
            <v>Company Profile</v>
          </cell>
        </row>
      </sheetData>
      <sheetData sheetId="47">
        <row r="1">
          <cell r="A1" t="str">
            <v>Workpaper Template (4)</v>
          </cell>
        </row>
      </sheetData>
      <sheetData sheetId="48">
        <row r="1">
          <cell r="A1" t="str">
            <v>Workpaper Template (5)</v>
          </cell>
        </row>
      </sheetData>
      <sheetData sheetId="49"/>
      <sheetData sheetId="50"/>
      <sheetData sheetId="51">
        <row r="7">
          <cell r="C7">
            <v>0.25</v>
          </cell>
          <cell r="D7">
            <v>0.3</v>
          </cell>
        </row>
        <row r="21">
          <cell r="D21">
            <v>8.2699999999999996E-2</v>
          </cell>
        </row>
        <row r="22">
          <cell r="D22">
            <v>8.77E-2</v>
          </cell>
        </row>
        <row r="41">
          <cell r="A41">
            <v>366</v>
          </cell>
        </row>
      </sheetData>
      <sheetData sheetId="52">
        <row r="5">
          <cell r="A5" t="str">
            <v>Hyperlink List</v>
          </cell>
          <cell r="B5"/>
          <cell r="C5"/>
          <cell r="D5"/>
        </row>
        <row r="6">
          <cell r="A6" t="str">
            <v>Name</v>
          </cell>
          <cell r="B6" t="str">
            <v>Tab Reference</v>
          </cell>
          <cell r="C6" t="str">
            <v>Friendly Name</v>
          </cell>
          <cell r="D6" t="str">
            <v>Page Reference</v>
          </cell>
        </row>
        <row r="7">
          <cell r="A7" t="str">
            <v>Acc Fees</v>
          </cell>
          <cell r="B7" t="str">
            <v>#Accounting_Fees</v>
          </cell>
          <cell r="C7" t="str">
            <v>Accounting Fees</v>
          </cell>
          <cell r="D7" t="str">
            <v>Accounting Fees</v>
          </cell>
        </row>
        <row r="8">
          <cell r="A8" t="str">
            <v>Bank Acc</v>
          </cell>
          <cell r="B8" t="str">
            <v>#Bank_Accounts</v>
          </cell>
          <cell r="C8" t="str">
            <v>Bank Accounts</v>
          </cell>
          <cell r="D8" t="str">
            <v>Bank Accounts</v>
          </cell>
        </row>
        <row r="9">
          <cell r="A9" t="str">
            <v>BAS Rec</v>
          </cell>
          <cell r="B9" t="str">
            <v>#BAS_Reconciliation</v>
          </cell>
          <cell r="C9" t="str">
            <v>BAS Reconciliation</v>
          </cell>
          <cell r="D9" t="str">
            <v>BAS Workpapers</v>
          </cell>
        </row>
        <row r="10">
          <cell r="A10" t="str">
            <v>Borrow Costs</v>
          </cell>
          <cell r="B10" t="str">
            <v>#Borrowing_Costs</v>
          </cell>
          <cell r="C10" t="str">
            <v>Borrowing Costs</v>
          </cell>
          <cell r="D10" t="str">
            <v>Borrowing Costs</v>
          </cell>
        </row>
        <row r="11">
          <cell r="A11" t="str">
            <v>Capital Gain</v>
          </cell>
          <cell r="B11" t="str">
            <v>#Capital_Gains_Summary</v>
          </cell>
          <cell r="C11" t="str">
            <v>Capital Gain</v>
          </cell>
          <cell r="D11" t="str">
            <v>Capital Gains Summary</v>
          </cell>
        </row>
        <row r="12">
          <cell r="A12" t="str">
            <v>Cashbook</v>
          </cell>
          <cell r="B12" t="str">
            <v>#Cashbooks</v>
          </cell>
          <cell r="C12" t="str">
            <v>Cashbook</v>
          </cell>
          <cell r="D12" t="str">
            <v>Cashbook Summary - Manual</v>
          </cell>
        </row>
        <row r="13">
          <cell r="A13" t="str">
            <v>Credit Card</v>
          </cell>
          <cell r="B13" t="str">
            <v>#Credit_Card_Reconciliations</v>
          </cell>
          <cell r="C13" t="str">
            <v>Credit Card Rec</v>
          </cell>
          <cell r="D13" t="str">
            <v>Credit Card Reconciliations</v>
          </cell>
        </row>
        <row r="14">
          <cell r="A14" t="str">
            <v>Creditors</v>
          </cell>
          <cell r="B14" t="str">
            <v>#Trade_Creditors</v>
          </cell>
          <cell r="C14" t="str">
            <v>Trade Creditors</v>
          </cell>
          <cell r="D14" t="str">
            <v>Trade Creditors</v>
          </cell>
        </row>
        <row r="15">
          <cell r="A15" t="str">
            <v>Debtors</v>
          </cell>
          <cell r="B15" t="str">
            <v>#Trade_Debtors</v>
          </cell>
          <cell r="C15" t="str">
            <v>Trade Debtors</v>
          </cell>
          <cell r="D15" t="str">
            <v>Trade Debtors</v>
          </cell>
        </row>
        <row r="16">
          <cell r="A16" t="str">
            <v>Depreciation</v>
          </cell>
          <cell r="B16" t="str">
            <v>#Depreciation</v>
          </cell>
          <cell r="C16" t="str">
            <v>Depreciation</v>
          </cell>
          <cell r="D16" t="str">
            <v>Depreciation</v>
          </cell>
        </row>
        <row r="17">
          <cell r="A17" t="str">
            <v>Distributions</v>
          </cell>
          <cell r="B17" t="str">
            <v>#Discretionary_Trust_Distributions</v>
          </cell>
          <cell r="C17" t="str">
            <v>Trust Distributions</v>
          </cell>
          <cell r="D17" t="str">
            <v>Discretionary Trust Distributions</v>
          </cell>
        </row>
        <row r="18">
          <cell r="A18" t="str">
            <v>Dividend Income</v>
          </cell>
          <cell r="B18" t="str">
            <v>#Dividend_Income</v>
          </cell>
          <cell r="C18" t="str">
            <v>Dividend Income</v>
          </cell>
          <cell r="D18" t="str">
            <v>Dividend Income</v>
          </cell>
        </row>
        <row r="19">
          <cell r="A19" t="str">
            <v>Dividends Paid</v>
          </cell>
          <cell r="B19" t="str">
            <v>#Dividends_Paid</v>
          </cell>
          <cell r="C19" t="str">
            <v>Dividends Paid</v>
          </cell>
          <cell r="D19" t="str">
            <v>Dividends Paid</v>
          </cell>
        </row>
        <row r="20">
          <cell r="A20" t="str">
            <v>Division 7a</v>
          </cell>
          <cell r="B20" t="str">
            <v>#Division_7A_Workpaper</v>
          </cell>
          <cell r="C20" t="str">
            <v>Division 7a</v>
          </cell>
          <cell r="D20" t="str">
            <v>Division 7A - Interest and Minimum Repayment Calculator</v>
          </cell>
        </row>
        <row r="21">
          <cell r="A21" t="str">
            <v>FA Rec</v>
          </cell>
          <cell r="B21" t="str">
            <v>#Fixed_Assets_Reconciliation</v>
          </cell>
          <cell r="C21" t="str">
            <v>Fixed Assets Rec</v>
          </cell>
          <cell r="D21" t="str">
            <v>Fixed Assets Reconciliation</v>
          </cell>
        </row>
        <row r="22">
          <cell r="A22" t="str">
            <v>GL Detail</v>
          </cell>
          <cell r="B22" t="str">
            <v>#General_Ledger_Transactions</v>
          </cell>
          <cell r="C22" t="str">
            <v>GL Detail</v>
          </cell>
          <cell r="D22" t="str">
            <v>General Ledger Transactions</v>
          </cell>
        </row>
        <row r="23">
          <cell r="A23" t="str">
            <v>GL Summary</v>
          </cell>
          <cell r="B23" t="str">
            <v>#MYOB_GL_Import</v>
          </cell>
          <cell r="C23" t="str">
            <v>GL Summary</v>
          </cell>
          <cell r="D23" t="str">
            <v>MYOB GL Summary Import</v>
          </cell>
        </row>
        <row r="24">
          <cell r="A24" t="str">
            <v>HP</v>
          </cell>
          <cell r="B24" t="str">
            <v>#Hire_Purchase_Summary</v>
          </cell>
          <cell r="C24" t="str">
            <v>Hire Purchases</v>
          </cell>
          <cell r="D24" t="str">
            <v>Hire Purchase Summary</v>
          </cell>
        </row>
        <row r="25">
          <cell r="A25" t="str">
            <v>ICA</v>
          </cell>
          <cell r="B25" t="str">
            <v>#ATO_Integrated_Client_Account_Transactions</v>
          </cell>
          <cell r="C25" t="str">
            <v>ATO ICA</v>
          </cell>
          <cell r="D25" t="str">
            <v>ATO Integrated Client Account Transactions</v>
          </cell>
        </row>
        <row r="26">
          <cell r="A26" t="str">
            <v>Investments</v>
          </cell>
          <cell r="B26" t="str">
            <v>#Investments</v>
          </cell>
          <cell r="C26" t="str">
            <v>Investments</v>
          </cell>
          <cell r="D26" t="str">
            <v>Investments</v>
          </cell>
        </row>
        <row r="27">
          <cell r="A27" t="str">
            <v>Loans</v>
          </cell>
          <cell r="B27" t="str">
            <v>#Group_Loans_Reconciliation</v>
          </cell>
          <cell r="C27" t="str">
            <v>Inter Entity Loans</v>
          </cell>
          <cell r="D27" t="str">
            <v>Group Loans Reconciliation</v>
          </cell>
        </row>
        <row r="28">
          <cell r="A28" t="str">
            <v>Payroll</v>
          </cell>
          <cell r="B28" t="str">
            <v>#Payroll</v>
          </cell>
          <cell r="C28" t="str">
            <v>Payroll</v>
          </cell>
          <cell r="D28" t="str">
            <v>Payroll</v>
          </cell>
        </row>
        <row r="29">
          <cell r="A29" t="str">
            <v>Prepayments</v>
          </cell>
          <cell r="B29" t="str">
            <v>#Prepayments</v>
          </cell>
          <cell r="C29" t="str">
            <v>Prepayments</v>
          </cell>
          <cell r="D29" t="str">
            <v>Prepayments</v>
          </cell>
        </row>
        <row r="30">
          <cell r="A30" t="str">
            <v>Queries</v>
          </cell>
          <cell r="B30" t="str">
            <v>#Queries</v>
          </cell>
          <cell r="C30" t="str">
            <v>Queries</v>
          </cell>
          <cell r="D30" t="str">
            <v>Queries</v>
          </cell>
        </row>
        <row r="31">
          <cell r="A31" t="str">
            <v>Review Points</v>
          </cell>
          <cell r="B31" t="str">
            <v>#Review_Points</v>
          </cell>
          <cell r="C31" t="str">
            <v>Review Points</v>
          </cell>
          <cell r="D31" t="str">
            <v>Review Points</v>
          </cell>
        </row>
        <row r="32">
          <cell r="A32" t="str">
            <v>Super Payable</v>
          </cell>
          <cell r="B32" t="str">
            <v>#Superannuation_Payable</v>
          </cell>
          <cell r="C32" t="str">
            <v>Super Payable</v>
          </cell>
          <cell r="D32" t="str">
            <v>Superannuation Payable</v>
          </cell>
        </row>
        <row r="33">
          <cell r="A33" t="str">
            <v>Tax Exp</v>
          </cell>
          <cell r="B33" t="str">
            <v>#Tax_Reconciliation</v>
          </cell>
          <cell r="C33" t="str">
            <v>Tax Reconciliation</v>
          </cell>
          <cell r="D33" t="str">
            <v>Tax Reconciliation</v>
          </cell>
        </row>
        <row r="34">
          <cell r="A34" t="str">
            <v>Tax Pay</v>
          </cell>
          <cell r="B34" t="str">
            <v>#Provision_For_Income_Tax_Workpaper</v>
          </cell>
          <cell r="C34" t="str">
            <v>Provision for Income Tax</v>
          </cell>
          <cell r="D34" t="str">
            <v>Provision for Income Tax - Tax Return / Financials where June PAYGI is accrued</v>
          </cell>
        </row>
        <row r="35">
          <cell r="A35" t="str">
            <v>Template1</v>
          </cell>
          <cell r="B35" t="str">
            <v>#Template_Workpaper1</v>
          </cell>
          <cell r="C35" t="str">
            <v>Template1</v>
          </cell>
          <cell r="D35" t="str">
            <v>Technology Investment Boost</v>
          </cell>
        </row>
        <row r="36">
          <cell r="A36" t="str">
            <v>Template2</v>
          </cell>
          <cell r="B36" t="str">
            <v>#Template_Workpaper2</v>
          </cell>
          <cell r="C36" t="str">
            <v>Template2</v>
          </cell>
          <cell r="D36" t="str">
            <v>Workpaper Template (2)</v>
          </cell>
        </row>
        <row r="37">
          <cell r="A37" t="str">
            <v>Template3</v>
          </cell>
          <cell r="B37" t="str">
            <v>#Template_Workpaper3</v>
          </cell>
          <cell r="C37" t="str">
            <v>Template3</v>
          </cell>
          <cell r="D37" t="str">
            <v>Company Profile</v>
          </cell>
        </row>
        <row r="38">
          <cell r="A38" t="str">
            <v>Template4</v>
          </cell>
          <cell r="B38" t="str">
            <v>#Template_Workpaper4</v>
          </cell>
          <cell r="C38" t="str">
            <v>Template4</v>
          </cell>
          <cell r="D38" t="str">
            <v>Workpaper Template (4)</v>
          </cell>
        </row>
        <row r="39">
          <cell r="A39" t="str">
            <v>Template5</v>
          </cell>
          <cell r="B39" t="str">
            <v>#Template_Workpaper5</v>
          </cell>
          <cell r="C39" t="str">
            <v>Template5</v>
          </cell>
          <cell r="D39" t="str">
            <v>Workpaper Template (5)</v>
          </cell>
        </row>
        <row r="40">
          <cell r="A40" t="str">
            <v>Trust Income</v>
          </cell>
          <cell r="B40" t="str">
            <v>#Trust_Income</v>
          </cell>
          <cell r="C40" t="str">
            <v>Trust Income</v>
          </cell>
          <cell r="D40" t="str">
            <v>Trust Income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E488-F384-41B0-A5C6-5EF3349867E3}">
  <sheetPr codeName="Sheet15"/>
  <dimension ref="A1:W19"/>
  <sheetViews>
    <sheetView tabSelected="1" workbookViewId="0">
      <selection activeCell="I5" sqref="I5"/>
    </sheetView>
  </sheetViews>
  <sheetFormatPr defaultColWidth="9.140625" defaultRowHeight="15" x14ac:dyDescent="0.25"/>
  <cols>
    <col min="1" max="1" width="19.7109375" style="1" customWidth="1"/>
    <col min="2" max="3" width="13.85546875" style="1" customWidth="1"/>
    <col min="4" max="4" width="14.7109375" style="1" customWidth="1"/>
    <col min="5" max="7" width="13.85546875" style="1" customWidth="1"/>
    <col min="8" max="19" width="9.140625" style="1"/>
    <col min="20" max="20" width="20.42578125" style="1" bestFit="1" customWidth="1"/>
    <col min="21" max="21" width="13.42578125" style="1" bestFit="1" customWidth="1"/>
    <col min="22" max="22" width="10.5703125" style="1" bestFit="1" customWidth="1"/>
    <col min="23" max="23" width="11.85546875" style="1" bestFit="1" customWidth="1"/>
    <col min="24" max="16384" width="9.140625" style="1"/>
  </cols>
  <sheetData>
    <row r="1" spans="1:23" ht="19.5" thickBot="1" x14ac:dyDescent="0.35">
      <c r="A1" s="18" t="s">
        <v>0</v>
      </c>
      <c r="B1" s="19"/>
      <c r="C1" s="19"/>
      <c r="D1" s="19"/>
      <c r="E1" s="19"/>
      <c r="F1" s="19"/>
      <c r="G1" s="20"/>
    </row>
    <row r="2" spans="1:23" x14ac:dyDescent="0.25">
      <c r="A2" s="2" t="s">
        <v>1</v>
      </c>
      <c r="B2" s="3" t="s">
        <v>19</v>
      </c>
      <c r="F2" s="4" t="s">
        <v>2</v>
      </c>
      <c r="G2" s="5" t="s">
        <v>3</v>
      </c>
    </row>
    <row r="3" spans="1:23" ht="15.75" thickBot="1" x14ac:dyDescent="0.3">
      <c r="A3" s="6" t="s">
        <v>4</v>
      </c>
      <c r="B3" s="7">
        <v>45473</v>
      </c>
      <c r="C3" s="8"/>
      <c r="D3" s="8"/>
      <c r="E3" s="8"/>
      <c r="F3" s="21" t="s">
        <v>5</v>
      </c>
      <c r="G3" s="22"/>
    </row>
    <row r="4" spans="1:23" ht="15.75" thickBot="1" x14ac:dyDescent="0.3">
      <c r="A4" s="23" t="s">
        <v>6</v>
      </c>
      <c r="B4" s="24"/>
      <c r="C4" s="24"/>
      <c r="D4" s="24"/>
      <c r="E4" s="24"/>
      <c r="F4" s="24"/>
      <c r="G4" s="25"/>
    </row>
    <row r="5" spans="1:23" x14ac:dyDescent="0.25">
      <c r="A5" s="9" t="s">
        <v>7</v>
      </c>
      <c r="B5" s="10">
        <f>U17</f>
        <v>22661.670000000002</v>
      </c>
      <c r="D5" s="1" t="s">
        <v>8</v>
      </c>
      <c r="G5" s="11"/>
    </row>
    <row r="6" spans="1:23" x14ac:dyDescent="0.25">
      <c r="A6" s="9" t="s">
        <v>9</v>
      </c>
      <c r="B6" s="12">
        <f>B5/11</f>
        <v>2060.1518181818183</v>
      </c>
      <c r="D6" s="1" t="str">
        <f>IF(G5="Yes","Enter opening balance Creditors (ex GST)","")</f>
        <v/>
      </c>
      <c r="G6" s="13"/>
    </row>
    <row r="7" spans="1:23" ht="15.75" thickBot="1" x14ac:dyDescent="0.3"/>
    <row r="8" spans="1:23" ht="15.75" thickBot="1" x14ac:dyDescent="0.3">
      <c r="A8" s="23" t="s">
        <v>10</v>
      </c>
      <c r="B8" s="24"/>
      <c r="C8" s="24"/>
      <c r="D8" s="24"/>
      <c r="E8" s="24"/>
      <c r="F8" s="24"/>
      <c r="G8" s="25"/>
    </row>
    <row r="12" spans="1:23" x14ac:dyDescent="0.25">
      <c r="U12" s="9" t="s">
        <v>11</v>
      </c>
      <c r="V12" s="9" t="s">
        <v>12</v>
      </c>
      <c r="W12" s="9" t="s">
        <v>13</v>
      </c>
    </row>
    <row r="13" spans="1:23" x14ac:dyDescent="0.25">
      <c r="T13" s="1" t="s">
        <v>14</v>
      </c>
      <c r="U13" s="14">
        <f>8597.04</f>
        <v>8597.0400000000009</v>
      </c>
      <c r="V13" s="14">
        <f>U13/11</f>
        <v>781.54909090909098</v>
      </c>
      <c r="W13" s="14">
        <f>U13-V13</f>
        <v>7815.4909090909096</v>
      </c>
    </row>
    <row r="14" spans="1:23" x14ac:dyDescent="0.25">
      <c r="T14" s="1" t="s">
        <v>15</v>
      </c>
      <c r="U14" s="14">
        <f>139+354.12</f>
        <v>493.12</v>
      </c>
      <c r="V14" s="14">
        <f t="shared" ref="V14:V16" si="0">U14/11</f>
        <v>44.829090909090908</v>
      </c>
      <c r="W14" s="14">
        <f t="shared" ref="W14:W16" si="1">U14-V14</f>
        <v>448.29090909090911</v>
      </c>
    </row>
    <row r="15" spans="1:23" x14ac:dyDescent="0.25">
      <c r="T15" s="1" t="s">
        <v>16</v>
      </c>
      <c r="U15" s="14">
        <f>13295.65</f>
        <v>13295.65</v>
      </c>
      <c r="V15" s="14">
        <f t="shared" si="0"/>
        <v>1208.6954545454546</v>
      </c>
      <c r="W15" s="14">
        <f t="shared" si="1"/>
        <v>12086.954545454544</v>
      </c>
    </row>
    <row r="16" spans="1:23" x14ac:dyDescent="0.25">
      <c r="T16" s="1" t="s">
        <v>17</v>
      </c>
      <c r="U16" s="14">
        <f>275.86</f>
        <v>275.86</v>
      </c>
      <c r="V16" s="14">
        <f t="shared" si="0"/>
        <v>25.078181818181818</v>
      </c>
      <c r="W16" s="14">
        <f t="shared" si="1"/>
        <v>250.78181818181821</v>
      </c>
    </row>
    <row r="17" spans="20:23" x14ac:dyDescent="0.25">
      <c r="T17" s="9" t="s">
        <v>18</v>
      </c>
      <c r="U17" s="15">
        <f>SUM(U13:U16)</f>
        <v>22661.670000000002</v>
      </c>
      <c r="V17" s="15">
        <f>SUM(V13:V16)</f>
        <v>2060.1518181818183</v>
      </c>
      <c r="W17" s="15">
        <f>SUM(W13:W16)</f>
        <v>20601.518181818181</v>
      </c>
    </row>
    <row r="18" spans="20:23" x14ac:dyDescent="0.25">
      <c r="U18" s="16"/>
    </row>
    <row r="19" spans="20:23" x14ac:dyDescent="0.25">
      <c r="T19" s="9"/>
      <c r="U19" s="17"/>
    </row>
  </sheetData>
  <mergeCells count="4">
    <mergeCell ref="A1:G1"/>
    <mergeCell ref="F3:G3"/>
    <mergeCell ref="A4:G4"/>
    <mergeCell ref="A8:G8"/>
  </mergeCells>
  <conditionalFormatting sqref="G6">
    <cfRule type="expression" dxfId="0" priority="1">
      <formula>$G$5="Yes"</formula>
    </cfRule>
  </conditionalFormatting>
  <dataValidations count="1">
    <dataValidation type="list" allowBlank="1" showInputMessage="1" showErrorMessage="1" sqref="G5" xr:uid="{195B2D23-82C2-4846-A3FC-27829F1945A8}">
      <formula1>"Yes, No"</formula1>
    </dataValidation>
  </dataValidations>
  <hyperlinks>
    <hyperlink ref="F3" location="Checklists!A1" display="Checklist" xr:uid="{8A0C520F-B277-4EF5-9C9A-FBDF61EE00CF}"/>
    <hyperlink ref="G2" location="Accounts!A1" display="Accounts" xr:uid="{4B3BBDC0-1679-45EE-9BA0-E502033F5415}"/>
    <hyperlink ref="F2" location="Index!A1" display="Index" xr:uid="{7705E303-3F2F-4375-938A-354EDB62EEE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Creditors</vt:lpstr>
      <vt:lpstr>Trade_Creditors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RWK</dc:creator>
  <cp:lastModifiedBy>RWK</cp:lastModifiedBy>
  <dcterms:created xsi:type="dcterms:W3CDTF">2025-03-17T10:49:25Z</dcterms:created>
  <dcterms:modified xsi:type="dcterms:W3CDTF">2025-03-18T08:59:32Z</dcterms:modified>
</cp:coreProperties>
</file>