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Interactive Cares\Data Analytics &amp; BI Career Path\Batch 5\1. Microsoft Excel\Session 6\"/>
    </mc:Choice>
  </mc:AlternateContent>
  <xr:revisionPtr revIDLastSave="0" documentId="13_ncr:1_{E81FB3C2-D2DC-45C3-A5EA-956F4E4A7A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planations" sheetId="1" r:id="rId1"/>
    <sheet name="Mean-Median" sheetId="2" r:id="rId2"/>
    <sheet name="Weighted Aver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D12" i="1"/>
  <c r="N8" i="3"/>
  <c r="N9" i="3"/>
  <c r="N10" i="3"/>
  <c r="N11" i="3"/>
  <c r="N12" i="3"/>
  <c r="N13" i="3"/>
  <c r="N14" i="3"/>
  <c r="N15" i="3"/>
  <c r="N7" i="3"/>
  <c r="M7" i="3" a="1"/>
  <c r="M7" i="3" s="1"/>
  <c r="I20" i="3"/>
  <c r="I19" i="3"/>
  <c r="I18" i="3"/>
  <c r="I9" i="3"/>
  <c r="I10" i="3"/>
  <c r="I11" i="3"/>
  <c r="I12" i="3"/>
  <c r="I13" i="3"/>
  <c r="I14" i="3"/>
  <c r="I15" i="3"/>
  <c r="I16" i="3"/>
  <c r="I8" i="3"/>
  <c r="G19" i="3"/>
  <c r="G18" i="3"/>
  <c r="G8" i="3" a="1"/>
  <c r="G8" i="3" s="1"/>
  <c r="F7" i="2"/>
  <c r="F15" i="2"/>
  <c r="F12" i="2"/>
  <c r="F9" i="2"/>
  <c r="F6" i="2"/>
  <c r="E15" i="1"/>
  <c r="F11" i="1"/>
  <c r="F5" i="1"/>
  <c r="E5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<sst xmlns="http://schemas.openxmlformats.org/spreadsheetml/2006/main" count="85" uniqueCount="67">
  <si>
    <t>Type</t>
  </si>
  <si>
    <t>Data Set</t>
  </si>
  <si>
    <t>Explanation</t>
  </si>
  <si>
    <t>Example Data</t>
  </si>
  <si>
    <t>Arithmetic Mean</t>
  </si>
  <si>
    <t>Median</t>
  </si>
  <si>
    <t>Mode</t>
  </si>
  <si>
    <t>Geometric Mean</t>
  </si>
  <si>
    <t>Harmonic Mean</t>
  </si>
  <si>
    <t>Exam Scores</t>
  </si>
  <si>
    <t>Average Temperature</t>
  </si>
  <si>
    <t>Income Distribution</t>
  </si>
  <si>
    <t>House Prices</t>
  </si>
  <si>
    <t>Shoe Sizes</t>
  </si>
  <si>
    <t>Most Frequent Error Code</t>
  </si>
  <si>
    <t>Investment Growth Rates</t>
  </si>
  <si>
    <t>Population Growth Rates</t>
  </si>
  <si>
    <t>Average Speed</t>
  </si>
  <si>
    <t>Fuel Efficiency</t>
  </si>
  <si>
    <t>Best used when data is symmetrically distributed without outliers.</t>
  </si>
  <si>
    <t>Used when adding up all values and dividing by the count.</t>
  </si>
  <si>
    <t>Best used when data is skewed or contains outliers.</t>
  </si>
  <si>
    <t>Useful in real estate markets with a wide range of house prices.</t>
  </si>
  <si>
    <t>Best used when identifying the most common value.</t>
  </si>
  <si>
    <t>Finding the most common error code in a system log.</t>
  </si>
  <si>
    <t>Best used for multiplicative relationships, especially for growth rates.</t>
  </si>
  <si>
    <t>Useful for calculating average growth rate over time.</t>
  </si>
  <si>
    <t>Best used for rates or ratios like speed or fuel efficiency.</t>
  </si>
  <si>
    <t>Useful when averaging rates like miles per gallon across different trips.</t>
  </si>
  <si>
    <t>85, 88, 90, 92, 95</t>
  </si>
  <si>
    <t>30, 32, 31, 33, 30</t>
  </si>
  <si>
    <t>404, 500, 404, 200, 404</t>
  </si>
  <si>
    <t>60, 80, 100</t>
  </si>
  <si>
    <t>15, 20, 25</t>
  </si>
  <si>
    <t>Measure</t>
  </si>
  <si>
    <t>5.65, 7.77, 3.2, 4.11, 5.56</t>
  </si>
  <si>
    <t>150000, 175000, 200000, 225000, 1500000</t>
  </si>
  <si>
    <t>7, 7, 8, 9, 7,8,8</t>
  </si>
  <si>
    <t>AVERAGE/Mean</t>
  </si>
  <si>
    <t>20000, 25000, 30000, 35000, 100000</t>
  </si>
  <si>
    <t>7, 8</t>
  </si>
  <si>
    <t>Bi-modal</t>
  </si>
  <si>
    <t>GM</t>
  </si>
  <si>
    <t>AM</t>
  </si>
  <si>
    <t>Employee ID</t>
  </si>
  <si>
    <t>Outlier/Extreme Values</t>
  </si>
  <si>
    <t>Mean</t>
  </si>
  <si>
    <t>Mean affected by Outliers</t>
  </si>
  <si>
    <t>Salary Scale</t>
  </si>
  <si>
    <t>MD</t>
  </si>
  <si>
    <t>CTO</t>
  </si>
  <si>
    <t>HR</t>
  </si>
  <si>
    <t>SENION EXECUTIVE</t>
  </si>
  <si>
    <t>EXECUTIVE</t>
  </si>
  <si>
    <t>JUNIOR EXECUTIVE</t>
  </si>
  <si>
    <t>TRAINEE</t>
  </si>
  <si>
    <t>INTERN</t>
  </si>
  <si>
    <t>OFFICE ASSISTANT</t>
  </si>
  <si>
    <t>Position Name</t>
  </si>
  <si>
    <t>No. Employees</t>
  </si>
  <si>
    <t>Average Salary (Mean)</t>
  </si>
  <si>
    <t>Average Salary (Median)</t>
  </si>
  <si>
    <t>Here, we need weighted average</t>
  </si>
  <si>
    <t>Total</t>
  </si>
  <si>
    <t>Total Employee</t>
  </si>
  <si>
    <t>Sum(WiXi)/Sum(Wi)</t>
  </si>
  <si>
    <t>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</si>
</sst>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2" fontId="1" fillId="3" borderId="0" xfId="0" applyNumberFormat="1" applyFont="1" applyFill="1"/>
    <xf numFmtId="2" fontId="0" fillId="4" borderId="0" xfId="0" applyNumberFormat="1" applyFill="1"/>
    <xf numFmtId="166" fontId="0" fillId="0" borderId="0" xfId="1" applyNumberFormat="1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166" fontId="0" fillId="8" borderId="0" xfId="0" applyNumberFormat="1" applyFill="1"/>
    <xf numFmtId="0" fontId="0" fillId="8" borderId="0" xfId="0" applyFill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zoomScale="115" zoomScaleNormal="115" workbookViewId="0">
      <selection activeCell="E12" sqref="E12"/>
    </sheetView>
  </sheetViews>
  <sheetFormatPr defaultRowHeight="14.5" x14ac:dyDescent="0.35"/>
  <cols>
    <col min="1" max="1" width="15.26953125" bestFit="1" customWidth="1"/>
    <col min="2" max="2" width="22.81640625" bestFit="1" customWidth="1"/>
    <col min="3" max="3" width="60.36328125" bestFit="1" customWidth="1"/>
    <col min="4" max="4" width="37.6328125" bestFit="1" customWidth="1"/>
    <col min="5" max="5" width="17.1796875" customWidth="1"/>
    <col min="6" max="6" width="15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34</v>
      </c>
    </row>
    <row r="2" spans="1:6" s="5" customFormat="1" x14ac:dyDescent="0.35">
      <c r="A2" s="5" t="s">
        <v>4</v>
      </c>
      <c r="B2" s="5" t="s">
        <v>9</v>
      </c>
      <c r="C2" s="5" t="s">
        <v>19</v>
      </c>
      <c r="D2" s="5" t="s">
        <v>29</v>
      </c>
      <c r="E2" s="6">
        <f>AVERAGE(85,88,90,92,95)</f>
        <v>90</v>
      </c>
    </row>
    <row r="3" spans="1:6" x14ac:dyDescent="0.35">
      <c r="A3" t="s">
        <v>4</v>
      </c>
      <c r="B3" t="s">
        <v>10</v>
      </c>
      <c r="C3" t="s">
        <v>20</v>
      </c>
      <c r="D3" t="s">
        <v>30</v>
      </c>
      <c r="E3" s="3"/>
    </row>
    <row r="4" spans="1:6" x14ac:dyDescent="0.35">
      <c r="E4" s="3" t="s">
        <v>38</v>
      </c>
      <c r="F4" t="s">
        <v>5</v>
      </c>
    </row>
    <row r="5" spans="1:6" s="5" customFormat="1" x14ac:dyDescent="0.35">
      <c r="A5" s="5" t="s">
        <v>5</v>
      </c>
      <c r="B5" s="5" t="s">
        <v>11</v>
      </c>
      <c r="C5" s="5" t="s">
        <v>21</v>
      </c>
      <c r="D5" s="5" t="s">
        <v>39</v>
      </c>
      <c r="E5" s="5">
        <f>AVERAGE(20000, 25000, 30000, 35000,100000)</f>
        <v>42000</v>
      </c>
      <c r="F5" s="5">
        <f>MEDIAN(20000, 25000, 30000, 35000,100000)</f>
        <v>30000</v>
      </c>
    </row>
    <row r="6" spans="1:6" x14ac:dyDescent="0.35">
      <c r="A6" t="s">
        <v>5</v>
      </c>
      <c r="B6" t="s">
        <v>12</v>
      </c>
      <c r="C6" t="s">
        <v>22</v>
      </c>
      <c r="D6" t="s">
        <v>36</v>
      </c>
    </row>
    <row r="7" spans="1:6" x14ac:dyDescent="0.35">
      <c r="D7" s="4"/>
      <c r="E7" t="s">
        <v>41</v>
      </c>
    </row>
    <row r="8" spans="1:6" x14ac:dyDescent="0.35">
      <c r="A8" t="s">
        <v>6</v>
      </c>
      <c r="B8" t="s">
        <v>13</v>
      </c>
      <c r="C8" t="s">
        <v>23</v>
      </c>
      <c r="D8" t="s">
        <v>37</v>
      </c>
      <c r="E8" t="s">
        <v>40</v>
      </c>
    </row>
    <row r="9" spans="1:6" x14ac:dyDescent="0.35">
      <c r="A9" t="s">
        <v>6</v>
      </c>
      <c r="B9" t="s">
        <v>14</v>
      </c>
      <c r="C9" t="s">
        <v>24</v>
      </c>
      <c r="D9" t="s">
        <v>31</v>
      </c>
      <c r="E9">
        <v>404</v>
      </c>
    </row>
    <row r="10" spans="1:6" x14ac:dyDescent="0.35">
      <c r="E10" t="s">
        <v>42</v>
      </c>
      <c r="F10" t="s">
        <v>43</v>
      </c>
    </row>
    <row r="11" spans="1:6" x14ac:dyDescent="0.35">
      <c r="A11" t="s">
        <v>7</v>
      </c>
      <c r="B11" t="s">
        <v>15</v>
      </c>
      <c r="C11" t="s">
        <v>25</v>
      </c>
      <c r="D11" t="s">
        <v>35</v>
      </c>
      <c r="E11" s="7">
        <f>GEOMEAN(5.65,7.77,3.2,4.11,5.56)</f>
        <v>5.0269806285551883</v>
      </c>
      <c r="F11" s="8">
        <f>AVERAGE(5.65,7.77,3.2,4.11,5.66)</f>
        <v>5.2780000000000005</v>
      </c>
    </row>
    <row r="12" spans="1:6" x14ac:dyDescent="0.35">
      <c r="A12" t="s">
        <v>7</v>
      </c>
      <c r="B12" t="s">
        <v>16</v>
      </c>
      <c r="C12" t="s">
        <v>26</v>
      </c>
      <c r="D12" s="18">
        <f>(5.65*7.77*3.2*4.11*5.56)^(1/5)</f>
        <v>5.0269806285551883</v>
      </c>
    </row>
    <row r="14" spans="1:6" x14ac:dyDescent="0.35">
      <c r="A14" t="s">
        <v>8</v>
      </c>
      <c r="B14" t="s">
        <v>17</v>
      </c>
      <c r="C14" t="s">
        <v>27</v>
      </c>
      <c r="D14" t="s">
        <v>32</v>
      </c>
    </row>
    <row r="15" spans="1:6" x14ac:dyDescent="0.35">
      <c r="A15" t="s">
        <v>8</v>
      </c>
      <c r="B15" t="s">
        <v>18</v>
      </c>
      <c r="C15" t="s">
        <v>28</v>
      </c>
      <c r="D15" t="s">
        <v>33</v>
      </c>
      <c r="E15" s="3">
        <f>HARMEAN(15,20,25)</f>
        <v>19.148936170212764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A35A-9E65-4022-AC93-9D9C5E18054E}">
  <dimension ref="C3:J23"/>
  <sheetViews>
    <sheetView topLeftCell="A7" zoomScale="130" zoomScaleNormal="130" workbookViewId="0">
      <selection activeCell="D4" sqref="D4:D23"/>
    </sheetView>
  </sheetViews>
  <sheetFormatPr defaultRowHeight="14.5" x14ac:dyDescent="0.35"/>
  <cols>
    <col min="3" max="3" width="11.26953125" bestFit="1" customWidth="1"/>
    <col min="5" max="5" width="22.6328125" bestFit="1" customWidth="1"/>
    <col min="6" max="6" width="20.453125" customWidth="1"/>
  </cols>
  <sheetData>
    <row r="3" spans="3:10" x14ac:dyDescent="0.35">
      <c r="C3" t="s">
        <v>44</v>
      </c>
    </row>
    <row r="4" spans="3:10" x14ac:dyDescent="0.35">
      <c r="C4">
        <v>1</v>
      </c>
      <c r="D4">
        <v>25000</v>
      </c>
      <c r="G4">
        <v>1</v>
      </c>
      <c r="H4" s="11">
        <v>25000</v>
      </c>
      <c r="J4" s="11">
        <v>25000</v>
      </c>
    </row>
    <row r="5" spans="3:10" x14ac:dyDescent="0.35">
      <c r="C5">
        <v>2</v>
      </c>
      <c r="D5">
        <v>25000</v>
      </c>
      <c r="G5">
        <v>2</v>
      </c>
      <c r="H5" s="11">
        <v>25000</v>
      </c>
      <c r="J5" s="11">
        <v>25000</v>
      </c>
    </row>
    <row r="6" spans="3:10" x14ac:dyDescent="0.35">
      <c r="C6">
        <v>3</v>
      </c>
      <c r="D6">
        <v>35000</v>
      </c>
      <c r="E6" t="s">
        <v>46</v>
      </c>
      <c r="F6" s="9">
        <f>AVERAGE(D4:D20)</f>
        <v>44117.647058823532</v>
      </c>
      <c r="G6">
        <v>3</v>
      </c>
      <c r="H6" s="11">
        <v>25000</v>
      </c>
      <c r="J6" s="11">
        <v>25000</v>
      </c>
    </row>
    <row r="7" spans="3:10" x14ac:dyDescent="0.35">
      <c r="C7">
        <v>4</v>
      </c>
      <c r="D7">
        <v>35000</v>
      </c>
      <c r="F7">
        <f>MEDIAN(D4:D20)</f>
        <v>35000</v>
      </c>
      <c r="G7">
        <v>4</v>
      </c>
      <c r="H7" s="11">
        <v>25000</v>
      </c>
      <c r="J7" s="11">
        <v>25000</v>
      </c>
    </row>
    <row r="8" spans="3:10" x14ac:dyDescent="0.35">
      <c r="C8">
        <v>5</v>
      </c>
      <c r="D8">
        <v>40000</v>
      </c>
      <c r="G8">
        <v>5</v>
      </c>
      <c r="H8" s="11">
        <v>25000</v>
      </c>
      <c r="J8" s="11">
        <v>25000</v>
      </c>
    </row>
    <row r="9" spans="3:10" x14ac:dyDescent="0.35">
      <c r="C9">
        <v>6</v>
      </c>
      <c r="D9">
        <v>25000</v>
      </c>
      <c r="E9" t="s">
        <v>47</v>
      </c>
      <c r="F9" s="9">
        <f>AVERAGE(D4:D23)</f>
        <v>162500</v>
      </c>
      <c r="G9">
        <v>6</v>
      </c>
      <c r="H9" s="11">
        <v>25000</v>
      </c>
      <c r="J9" s="11">
        <v>25000</v>
      </c>
    </row>
    <row r="10" spans="3:10" x14ac:dyDescent="0.35">
      <c r="C10">
        <v>7</v>
      </c>
      <c r="D10">
        <v>25000</v>
      </c>
      <c r="G10">
        <v>7</v>
      </c>
      <c r="H10" s="11">
        <v>35000</v>
      </c>
      <c r="J10" s="11">
        <v>35000</v>
      </c>
    </row>
    <row r="11" spans="3:10" x14ac:dyDescent="0.35">
      <c r="C11">
        <v>8</v>
      </c>
      <c r="D11">
        <v>35000</v>
      </c>
      <c r="G11">
        <v>8</v>
      </c>
      <c r="H11" s="11">
        <v>35000</v>
      </c>
      <c r="J11" s="11">
        <v>35000</v>
      </c>
    </row>
    <row r="12" spans="3:10" x14ac:dyDescent="0.35">
      <c r="C12">
        <v>9</v>
      </c>
      <c r="D12">
        <v>25000</v>
      </c>
      <c r="E12" t="s">
        <v>5</v>
      </c>
      <c r="F12" s="9">
        <f>MEDIAN(D4:D23)</f>
        <v>37500</v>
      </c>
      <c r="G12">
        <v>9</v>
      </c>
      <c r="H12" s="11">
        <v>35000</v>
      </c>
      <c r="J12" s="11">
        <v>35000</v>
      </c>
    </row>
    <row r="13" spans="3:10" x14ac:dyDescent="0.35">
      <c r="C13">
        <v>10</v>
      </c>
      <c r="D13">
        <v>25000</v>
      </c>
      <c r="G13">
        <v>10</v>
      </c>
      <c r="H13">
        <v>35000</v>
      </c>
      <c r="J13">
        <v>35000</v>
      </c>
    </row>
    <row r="14" spans="3:10" x14ac:dyDescent="0.35">
      <c r="C14">
        <v>11</v>
      </c>
      <c r="D14">
        <v>35000</v>
      </c>
      <c r="G14">
        <v>11</v>
      </c>
      <c r="H14">
        <v>40000</v>
      </c>
    </row>
    <row r="15" spans="3:10" x14ac:dyDescent="0.35">
      <c r="C15">
        <v>12</v>
      </c>
      <c r="D15">
        <v>60000</v>
      </c>
      <c r="F15">
        <f>AVERAGE(H13:H14)</f>
        <v>37500</v>
      </c>
      <c r="G15">
        <v>12</v>
      </c>
      <c r="H15" s="12">
        <v>60000</v>
      </c>
      <c r="J15" s="12">
        <v>60000</v>
      </c>
    </row>
    <row r="16" spans="3:10" x14ac:dyDescent="0.35">
      <c r="C16">
        <v>13</v>
      </c>
      <c r="D16">
        <v>70000</v>
      </c>
      <c r="G16">
        <v>13</v>
      </c>
      <c r="H16" s="12">
        <v>60000</v>
      </c>
      <c r="J16" s="12">
        <v>60000</v>
      </c>
    </row>
    <row r="17" spans="3:10" x14ac:dyDescent="0.35">
      <c r="C17">
        <v>14</v>
      </c>
      <c r="D17">
        <v>80000</v>
      </c>
      <c r="G17">
        <v>14</v>
      </c>
      <c r="H17" s="12">
        <v>70000</v>
      </c>
      <c r="J17" s="12">
        <v>70000</v>
      </c>
    </row>
    <row r="18" spans="3:10" x14ac:dyDescent="0.35">
      <c r="C18">
        <v>15</v>
      </c>
      <c r="D18">
        <v>60000</v>
      </c>
      <c r="G18">
        <v>15</v>
      </c>
      <c r="H18" s="12">
        <v>70000</v>
      </c>
      <c r="J18" s="12">
        <v>70000</v>
      </c>
    </row>
    <row r="19" spans="3:10" x14ac:dyDescent="0.35">
      <c r="C19">
        <v>16</v>
      </c>
      <c r="D19">
        <v>70000</v>
      </c>
      <c r="G19">
        <v>16</v>
      </c>
      <c r="H19" s="12">
        <v>80000</v>
      </c>
      <c r="J19" s="12">
        <v>80000</v>
      </c>
    </row>
    <row r="20" spans="3:10" x14ac:dyDescent="0.35">
      <c r="C20">
        <v>17</v>
      </c>
      <c r="D20">
        <v>80000</v>
      </c>
      <c r="G20">
        <v>17</v>
      </c>
      <c r="H20" s="12">
        <v>80000</v>
      </c>
      <c r="J20" s="12">
        <v>80000</v>
      </c>
    </row>
    <row r="21" spans="3:10" x14ac:dyDescent="0.35">
      <c r="C21">
        <v>18</v>
      </c>
      <c r="D21" s="10">
        <v>200000</v>
      </c>
      <c r="G21">
        <v>18</v>
      </c>
      <c r="H21" s="12">
        <v>200000</v>
      </c>
      <c r="J21" s="12">
        <v>200000</v>
      </c>
    </row>
    <row r="22" spans="3:10" x14ac:dyDescent="0.35">
      <c r="C22">
        <v>19</v>
      </c>
      <c r="D22" s="10">
        <v>800000</v>
      </c>
      <c r="E22" s="10"/>
      <c r="F22" t="s">
        <v>45</v>
      </c>
      <c r="G22">
        <v>19</v>
      </c>
      <c r="H22" s="12">
        <v>800000</v>
      </c>
      <c r="J22" s="12">
        <v>800000</v>
      </c>
    </row>
    <row r="23" spans="3:10" x14ac:dyDescent="0.35">
      <c r="C23">
        <v>20</v>
      </c>
      <c r="D23" s="10">
        <v>1500000</v>
      </c>
      <c r="G23">
        <v>20</v>
      </c>
      <c r="H23" s="12">
        <v>1500000</v>
      </c>
      <c r="J23" s="12">
        <v>1500000</v>
      </c>
    </row>
  </sheetData>
  <sortState xmlns:xlrd2="http://schemas.microsoft.com/office/spreadsheetml/2017/richdata2" ref="H4:H23">
    <sortCondition ref="H4:H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435D-D0F3-4222-A184-253BF29BCBE0}">
  <dimension ref="D3:O39"/>
  <sheetViews>
    <sheetView topLeftCell="C5" zoomScale="115" zoomScaleNormal="115" workbookViewId="0">
      <selection activeCell="G35" sqref="G35"/>
    </sheetView>
  </sheetViews>
  <sheetFormatPr defaultRowHeight="14.5" x14ac:dyDescent="0.35"/>
  <cols>
    <col min="6" max="6" width="22" customWidth="1"/>
    <col min="7" max="7" width="20.36328125" customWidth="1"/>
    <col min="8" max="8" width="19.453125" customWidth="1"/>
    <col min="9" max="9" width="12.81640625" bestFit="1" customWidth="1"/>
  </cols>
  <sheetData>
    <row r="3" spans="4:15" x14ac:dyDescent="0.35">
      <c r="D3">
        <v>25000</v>
      </c>
    </row>
    <row r="4" spans="4:15" x14ac:dyDescent="0.35">
      <c r="D4">
        <v>25000</v>
      </c>
      <c r="K4">
        <v>25000</v>
      </c>
    </row>
    <row r="5" spans="4:15" x14ac:dyDescent="0.35">
      <c r="D5">
        <v>35000</v>
      </c>
      <c r="K5">
        <v>25000</v>
      </c>
    </row>
    <row r="6" spans="4:15" x14ac:dyDescent="0.35">
      <c r="D6">
        <v>35000</v>
      </c>
      <c r="K6">
        <v>35000</v>
      </c>
    </row>
    <row r="7" spans="4:15" x14ac:dyDescent="0.35">
      <c r="D7">
        <v>40000</v>
      </c>
      <c r="F7" s="13" t="s">
        <v>58</v>
      </c>
      <c r="G7" s="13" t="s">
        <v>48</v>
      </c>
      <c r="H7" s="13" t="s">
        <v>59</v>
      </c>
      <c r="K7">
        <v>35000</v>
      </c>
      <c r="M7" cm="1">
        <f t="array" ref="M7:M15">_xlfn.UNIQUE(K4:K23)</f>
        <v>25000</v>
      </c>
      <c r="N7">
        <f>COUNTIF($K$4:$K$23,M7)</f>
        <v>6</v>
      </c>
      <c r="O7" t="s">
        <v>6</v>
      </c>
    </row>
    <row r="8" spans="4:15" x14ac:dyDescent="0.35">
      <c r="D8">
        <v>25000</v>
      </c>
      <c r="F8" t="s">
        <v>57</v>
      </c>
      <c r="G8" cm="1">
        <f t="array" ref="G8:G16">_xlfn.UNIQUE(D3:D22)</f>
        <v>25000</v>
      </c>
      <c r="H8">
        <v>4</v>
      </c>
      <c r="I8" s="9">
        <f>G8*H8</f>
        <v>100000</v>
      </c>
      <c r="K8">
        <v>40000</v>
      </c>
      <c r="M8">
        <v>35000</v>
      </c>
      <c r="N8">
        <f t="shared" ref="N8:N15" si="0">COUNTIF($K$4:$K$23,M8)</f>
        <v>4</v>
      </c>
    </row>
    <row r="9" spans="4:15" x14ac:dyDescent="0.35">
      <c r="D9">
        <v>25000</v>
      </c>
      <c r="F9" t="s">
        <v>56</v>
      </c>
      <c r="G9">
        <v>35000</v>
      </c>
      <c r="H9">
        <v>10</v>
      </c>
      <c r="I9" s="9">
        <f t="shared" ref="I9:I16" si="1">G9*H9</f>
        <v>350000</v>
      </c>
      <c r="K9">
        <v>25000</v>
      </c>
      <c r="M9">
        <v>40000</v>
      </c>
      <c r="N9">
        <f t="shared" si="0"/>
        <v>1</v>
      </c>
    </row>
    <row r="10" spans="4:15" x14ac:dyDescent="0.35">
      <c r="D10">
        <v>35000</v>
      </c>
      <c r="F10" t="s">
        <v>55</v>
      </c>
      <c r="G10">
        <v>40000</v>
      </c>
      <c r="H10">
        <v>20</v>
      </c>
      <c r="I10" s="9">
        <f t="shared" si="1"/>
        <v>800000</v>
      </c>
      <c r="K10">
        <v>25000</v>
      </c>
      <c r="M10">
        <v>60000</v>
      </c>
      <c r="N10">
        <f t="shared" si="0"/>
        <v>2</v>
      </c>
    </row>
    <row r="11" spans="4:15" x14ac:dyDescent="0.35">
      <c r="D11">
        <v>25000</v>
      </c>
      <c r="F11" s="17" t="s">
        <v>54</v>
      </c>
      <c r="G11" s="17">
        <v>60000</v>
      </c>
      <c r="H11" s="17">
        <v>30</v>
      </c>
      <c r="I11" s="9">
        <f t="shared" si="1"/>
        <v>1800000</v>
      </c>
      <c r="K11">
        <v>35000</v>
      </c>
      <c r="M11">
        <v>70000</v>
      </c>
      <c r="N11">
        <f t="shared" si="0"/>
        <v>2</v>
      </c>
    </row>
    <row r="12" spans="4:15" x14ac:dyDescent="0.35">
      <c r="D12">
        <v>25000</v>
      </c>
      <c r="F12" t="s">
        <v>53</v>
      </c>
      <c r="G12">
        <v>70000</v>
      </c>
      <c r="H12">
        <v>20</v>
      </c>
      <c r="I12" s="9">
        <f t="shared" si="1"/>
        <v>1400000</v>
      </c>
      <c r="K12">
        <v>25000</v>
      </c>
      <c r="M12">
        <v>80000</v>
      </c>
      <c r="N12">
        <f t="shared" si="0"/>
        <v>2</v>
      </c>
    </row>
    <row r="13" spans="4:15" x14ac:dyDescent="0.35">
      <c r="D13">
        <v>35000</v>
      </c>
      <c r="F13" t="s">
        <v>52</v>
      </c>
      <c r="G13">
        <v>80000</v>
      </c>
      <c r="H13">
        <v>15</v>
      </c>
      <c r="I13" s="9">
        <f t="shared" si="1"/>
        <v>1200000</v>
      </c>
      <c r="K13">
        <v>25000</v>
      </c>
      <c r="M13">
        <v>200000</v>
      </c>
      <c r="N13">
        <f t="shared" si="0"/>
        <v>1</v>
      </c>
    </row>
    <row r="14" spans="4:15" x14ac:dyDescent="0.35">
      <c r="D14">
        <v>60000</v>
      </c>
      <c r="F14" t="s">
        <v>51</v>
      </c>
      <c r="G14">
        <v>200000</v>
      </c>
      <c r="H14">
        <v>2</v>
      </c>
      <c r="I14" s="9">
        <f t="shared" si="1"/>
        <v>400000</v>
      </c>
      <c r="K14">
        <v>35000</v>
      </c>
      <c r="M14">
        <v>800000</v>
      </c>
      <c r="N14">
        <f t="shared" si="0"/>
        <v>1</v>
      </c>
    </row>
    <row r="15" spans="4:15" x14ac:dyDescent="0.35">
      <c r="D15">
        <v>70000</v>
      </c>
      <c r="F15" t="s">
        <v>50</v>
      </c>
      <c r="G15">
        <v>800000</v>
      </c>
      <c r="H15">
        <v>1</v>
      </c>
      <c r="I15" s="9">
        <f t="shared" si="1"/>
        <v>800000</v>
      </c>
      <c r="K15">
        <v>60000</v>
      </c>
      <c r="M15">
        <v>1500000</v>
      </c>
      <c r="N15">
        <f t="shared" si="0"/>
        <v>1</v>
      </c>
    </row>
    <row r="16" spans="4:15" x14ac:dyDescent="0.35">
      <c r="D16">
        <v>80000</v>
      </c>
      <c r="F16" t="s">
        <v>49</v>
      </c>
      <c r="G16">
        <v>1500000</v>
      </c>
      <c r="H16">
        <v>1</v>
      </c>
      <c r="I16" s="9">
        <f t="shared" si="1"/>
        <v>1500000</v>
      </c>
      <c r="K16">
        <v>70000</v>
      </c>
    </row>
    <row r="17" spans="4:11" x14ac:dyDescent="0.35">
      <c r="D17">
        <v>60000</v>
      </c>
      <c r="K17">
        <v>80000</v>
      </c>
    </row>
    <row r="18" spans="4:11" x14ac:dyDescent="0.35">
      <c r="D18">
        <v>70000</v>
      </c>
      <c r="F18" t="s">
        <v>60</v>
      </c>
      <c r="G18" s="9">
        <f>AVERAGE(_xlfn.ANCHORARRAY(G8))</f>
        <v>312222.22222222225</v>
      </c>
      <c r="H18" t="s">
        <v>63</v>
      </c>
      <c r="I18" s="15">
        <f>SUM(I8:I16)</f>
        <v>8350000</v>
      </c>
      <c r="K18">
        <v>60000</v>
      </c>
    </row>
    <row r="19" spans="4:11" x14ac:dyDescent="0.35">
      <c r="D19">
        <v>80000</v>
      </c>
      <c r="F19" t="s">
        <v>61</v>
      </c>
      <c r="G19" s="9">
        <f>MEDIAN(_xlfn.ANCHORARRAY(G8))</f>
        <v>70000</v>
      </c>
      <c r="H19" t="s">
        <v>64</v>
      </c>
      <c r="I19">
        <f>SUM(H8:H16)</f>
        <v>103</v>
      </c>
      <c r="K19">
        <v>70000</v>
      </c>
    </row>
    <row r="20" spans="4:11" x14ac:dyDescent="0.35">
      <c r="D20" s="10">
        <v>200000</v>
      </c>
      <c r="E20" s="10"/>
      <c r="H20" t="s">
        <v>66</v>
      </c>
      <c r="I20" s="16">
        <f>I18/I19</f>
        <v>81067.961165048546</v>
      </c>
      <c r="K20">
        <v>80000</v>
      </c>
    </row>
    <row r="21" spans="4:11" x14ac:dyDescent="0.35">
      <c r="D21" s="10">
        <v>800000</v>
      </c>
      <c r="E21" s="10"/>
      <c r="F21" s="14" t="s">
        <v>62</v>
      </c>
      <c r="G21" s="14"/>
      <c r="K21" s="10">
        <v>200000</v>
      </c>
    </row>
    <row r="22" spans="4:11" x14ac:dyDescent="0.35">
      <c r="D22" s="10">
        <v>1500000</v>
      </c>
      <c r="E22" s="10"/>
      <c r="H22" t="s">
        <v>65</v>
      </c>
      <c r="K22" s="10">
        <v>800000</v>
      </c>
    </row>
    <row r="23" spans="4:11" x14ac:dyDescent="0.35">
      <c r="K23" s="10">
        <v>1500000</v>
      </c>
    </row>
    <row r="30" spans="4:11" x14ac:dyDescent="0.35">
      <c r="F30" t="s">
        <v>57</v>
      </c>
    </row>
    <row r="31" spans="4:11" x14ac:dyDescent="0.35">
      <c r="F31" t="s">
        <v>56</v>
      </c>
    </row>
    <row r="32" spans="4:11" x14ac:dyDescent="0.35">
      <c r="F32" t="s">
        <v>55</v>
      </c>
    </row>
    <row r="33" spans="6:6" x14ac:dyDescent="0.35">
      <c r="F33" s="17" t="s">
        <v>54</v>
      </c>
    </row>
    <row r="34" spans="6:6" x14ac:dyDescent="0.35">
      <c r="F34" t="s">
        <v>53</v>
      </c>
    </row>
    <row r="35" spans="6:6" x14ac:dyDescent="0.35">
      <c r="F35" t="s">
        <v>52</v>
      </c>
    </row>
    <row r="36" spans="6:6" x14ac:dyDescent="0.35">
      <c r="F36" t="s">
        <v>51</v>
      </c>
    </row>
    <row r="37" spans="6:6" x14ac:dyDescent="0.35">
      <c r="F37" t="s">
        <v>50</v>
      </c>
    </row>
    <row r="38" spans="6:6" x14ac:dyDescent="0.35">
      <c r="F38" t="s">
        <v>49</v>
      </c>
    </row>
    <row r="39" spans="6:6" x14ac:dyDescent="0.35">
      <c r="F39" t="s">
        <v>53</v>
      </c>
    </row>
  </sheetData>
  <mergeCells count="1">
    <mergeCell ref="F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Explanations</vt:lpstr>
      <vt:lpstr>Mean-Median</vt:lpstr>
      <vt:lpstr>Weighted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Shabbir Hossain Bhuiyea (Rossi)</cp:lastModifiedBy>
  <dcterms:created xsi:type="dcterms:W3CDTF">2024-08-27T12:45:47Z</dcterms:created>
  <dcterms:modified xsi:type="dcterms:W3CDTF">2025-09-02T17:08:57Z</dcterms:modified>
</cp:coreProperties>
</file>