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890" windowHeight="7620"/>
  </bookViews>
  <sheets>
    <sheet name="Sheet1" sheetId="1" r:id="rId1"/>
  </sheets>
  <externalReferences>
    <externalReference r:id="rId2"/>
  </externalReferences>
  <definedNames>
    <definedName name="OCT2024.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<sst xmlns="http://schemas.openxmlformats.org/spreadsheetml/2006/main" count="38" uniqueCount="34">
  <si>
    <r>
      <rPr>
        <b/>
        <sz val="18"/>
        <color theme="1"/>
        <rFont val="Calibri"/>
        <charset val="134"/>
        <scheme val="minor"/>
      </rPr>
      <t>Level-3 [2.5 HOURS]</t>
    </r>
    <r>
      <rPr>
        <b/>
        <sz val="20"/>
        <color theme="1"/>
        <rFont val="Calibri"/>
        <charset val="134"/>
        <scheme val="minor"/>
      </rPr>
      <t xml:space="preserve"> </t>
    </r>
    <r>
      <rPr>
        <b/>
        <sz val="20"/>
        <color rgb="FFFF0000"/>
        <rFont val="Calibri"/>
        <charset val="134"/>
        <scheme val="minor"/>
      </rPr>
      <t>20%</t>
    </r>
  </si>
  <si>
    <r>
      <rPr>
        <b/>
        <sz val="18"/>
        <color theme="1"/>
        <rFont val="Calibri"/>
        <charset val="134"/>
        <scheme val="minor"/>
      </rPr>
      <t>Level-4 [10 HOURS]</t>
    </r>
    <r>
      <rPr>
        <b/>
        <sz val="20"/>
        <color theme="1"/>
        <rFont val="Calibri"/>
        <charset val="134"/>
        <scheme val="minor"/>
      </rPr>
      <t xml:space="preserve"> </t>
    </r>
    <r>
      <rPr>
        <b/>
        <sz val="20"/>
        <color rgb="FFFF0000"/>
        <rFont val="Calibri"/>
        <charset val="134"/>
        <scheme val="minor"/>
      </rPr>
      <t>60%</t>
    </r>
  </si>
  <si>
    <r>
      <rPr>
        <b/>
        <sz val="18"/>
        <color theme="1"/>
        <rFont val="Calibri"/>
        <charset val="134"/>
        <scheme val="minor"/>
      </rPr>
      <t xml:space="preserve">Level-1 [1.5 HOURS] </t>
    </r>
    <r>
      <rPr>
        <b/>
        <sz val="20"/>
        <color rgb="FFFF0000"/>
        <rFont val="Calibri"/>
        <charset val="134"/>
        <scheme val="minor"/>
      </rPr>
      <t>7%</t>
    </r>
  </si>
  <si>
    <t>OFFICE &amp; OTHER</t>
  </si>
  <si>
    <t>Overall %Percentage</t>
  </si>
  <si>
    <t>Weekly Session</t>
  </si>
  <si>
    <t>MEDITATION
{ 30 Min }</t>
  </si>
  <si>
    <t>GYM-WORKOUT
{ 2 Hours }</t>
  </si>
  <si>
    <t>PYTHON // MYSQL
{ 2 Hours}</t>
  </si>
  <si>
    <t>Devops { 8 Hours }</t>
  </si>
  <si>
    <t>MOTIVATION
{ 30 Min }</t>
  </si>
  <si>
    <t>BOOK READING 
{ 30 Min}</t>
  </si>
  <si>
    <t>REVIEW
{30 Min}</t>
  </si>
  <si>
    <t>BLOCK-1 {2 HOURS}</t>
  </si>
  <si>
    <t>BLOCK-2 {2 HOURS}</t>
  </si>
  <si>
    <t>BLOCK-3 {2 HOURS}</t>
  </si>
  <si>
    <t>BLOCK-4 {2 HOURS}</t>
  </si>
  <si>
    <t>Block Average
{8 HOURS}</t>
  </si>
  <si>
    <t>TASK</t>
  </si>
  <si>
    <t>Hours</t>
  </si>
  <si>
    <t>%</t>
  </si>
  <si>
    <t>MON</t>
  </si>
  <si>
    <t>ABS-XML task</t>
  </si>
  <si>
    <t>TUE</t>
  </si>
  <si>
    <t>ABS-XML task,meeting</t>
  </si>
  <si>
    <t>WED</t>
  </si>
  <si>
    <t>Meething Video,Cvent</t>
  </si>
  <si>
    <t>THU</t>
  </si>
  <si>
    <t>Cvent,meeting</t>
  </si>
  <si>
    <t>FRI</t>
  </si>
  <si>
    <t>Whse-7</t>
  </si>
  <si>
    <t>SAT</t>
  </si>
  <si>
    <t>SUN</t>
  </si>
  <si>
    <t>Week-1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</si>
</sst>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\-mmm;@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20"/>
      <color theme="1"/>
      <name val="Calibri"/>
      <charset val="134"/>
      <scheme val="minor"/>
    </font>
    <font>
      <b/>
      <sz val="20"/>
      <color rgb="FFFF0000"/>
      <name val="Calibri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1CF7FA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772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1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22" applyNumberFormat="0" applyAlignment="0" applyProtection="0">
      <alignment vertical="center"/>
    </xf>
    <xf numFmtId="0" fontId="16" fillId="12" borderId="23" applyNumberFormat="0" applyAlignment="0" applyProtection="0">
      <alignment vertical="center"/>
    </xf>
    <xf numFmtId="0" fontId="17" fillId="12" borderId="22" applyNumberFormat="0" applyAlignment="0" applyProtection="0">
      <alignment vertical="center"/>
    </xf>
    <xf numFmtId="0" fontId="18" fillId="13" borderId="24" applyNumberFormat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178" fontId="0" fillId="0" borderId="6" xfId="0" applyNumberFormat="1" applyBorder="1" applyAlignment="1">
      <alignment horizontal="center" vertical="center"/>
    </xf>
    <xf numFmtId="58" fontId="0" fillId="0" borderId="7" xfId="0" applyNumberFormat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NumberFormat="1" applyFont="1" applyFill="1" applyBorder="1" applyAlignment="1" applyProtection="1">
      <alignment horizontal="center" vertical="center"/>
    </xf>
    <xf numFmtId="0" fontId="0" fillId="4" borderId="7" xfId="0" applyFill="1" applyBorder="1" applyAlignment="1">
      <alignment horizontal="center" vertical="center"/>
    </xf>
    <xf numFmtId="178" fontId="4" fillId="5" borderId="11" xfId="0" applyNumberFormat="1" applyFont="1" applyFill="1" applyBorder="1" applyAlignment="1">
      <alignment horizontal="center" vertical="center"/>
    </xf>
    <xf numFmtId="178" fontId="4" fillId="5" borderId="12" xfId="0" applyNumberFormat="1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178" fontId="0" fillId="0" borderId="7" xfId="0" applyNumberForma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 wrapText="1"/>
    </xf>
    <xf numFmtId="0" fontId="5" fillId="8" borderId="17" xfId="0" applyFont="1" applyFill="1" applyBorder="1" applyAlignment="1">
      <alignment horizontal="center" vertical="center" wrapText="1"/>
    </xf>
    <xf numFmtId="0" fontId="6" fillId="9" borderId="18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D927D7"/>
        </patternFill>
      </fill>
    </dxf>
    <dxf>
      <fill>
        <patternFill patternType="solid">
          <bgColor rgb="FF20E445"/>
        </patternFill>
      </fill>
    </dxf>
    <dxf>
      <fill>
        <patternFill patternType="solid">
          <bgColor theme="9" tint="-0.2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3F2BDB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2" tint="-0.5"/>
        </patternFill>
      </fill>
    </dxf>
    <dxf>
      <fill>
        <patternFill patternType="solid">
          <bgColor rgb="FFE52BDA"/>
        </patternFill>
      </fill>
    </dxf>
    <dxf>
      <font>
        <color theme="1"/>
      </font>
      <fill>
        <patternFill patternType="solid">
          <bgColor rgb="FFFF0000"/>
        </patternFill>
      </fill>
    </dxf>
    <dxf>
      <fill>
        <gradientFill degree="90">
          <stop position="0">
            <color rgb="FF93E312"/>
          </stop>
          <stop position="1">
            <color rgb="FF36EF1D"/>
          </stop>
        </gradientFill>
      </fill>
    </dxf>
    <dxf>
      <fill>
        <patternFill patternType="solid">
          <bgColor rgb="FFDC1ED1"/>
        </patternFill>
      </fill>
    </dxf>
    <dxf>
      <fill>
        <patternFill patternType="solid">
          <bgColor rgb="FFFF6C0D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2" tint="-0.5"/>
        </patternFill>
      </fill>
    </dxf>
    <dxf>
      <fill>
        <patternFill patternType="solid"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ily%20Time%20Shee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IME TABLE"/>
      <sheetName val="TIME TABLE (2)"/>
      <sheetName val="TIME TABLE (3)"/>
      <sheetName val="TIME TABLE (4)"/>
      <sheetName val="Daily Time Table"/>
      <sheetName val="8 Months"/>
      <sheetName val="Session Calc%"/>
      <sheetName val="2 Months"/>
      <sheetName val="Tiff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"/>
  <sheetViews>
    <sheetView tabSelected="1" zoomScale="83" zoomScaleNormal="83" topLeftCell="A3" workbookViewId="0">
      <selection activeCell="D11" sqref="D11"/>
    </sheetView>
  </sheetViews>
  <sheetFormatPr defaultColWidth="9" defaultRowHeight="15"/>
  <cols>
    <col min="1" max="18" width="15.7142857142857" customWidth="1"/>
  </cols>
  <sheetData>
    <row r="1" ht="23.25" spans="1:18">
      <c r="A1" s="1" cm="1">
        <f t="array" ref="A1">224-SUMPRODUCT((MOD(ROW(D4:D244)-ROW(D4),8)&lt;7)*(D4:D244&lt;&gt;""))</f>
        <v>214</v>
      </c>
      <c r="B1" s="2" t="str" cm="1">
        <f t="array" ref="B1">INT((224-SUMPRODUCT((MOD(ROW(D4:D244)-ROW(D4),8)&lt;7)*(D4:D244&lt;&gt;"")))/28)&amp;" months "&amp;MOD(224-SUMPRODUCT((MOD(ROW(D4:D244)-ROW(D4),8)&lt;7)*(D4:D244&lt;&gt;"")),28)&amp;" days"</f>
        <v>7 months 18 days</v>
      </c>
      <c r="C1" s="3" t="s">
        <v>0</v>
      </c>
      <c r="D1" s="4"/>
      <c r="E1" s="3" t="s">
        <v>1</v>
      </c>
      <c r="F1" s="5"/>
      <c r="G1" s="5"/>
      <c r="H1" s="5"/>
      <c r="I1" s="5"/>
      <c r="J1" s="5"/>
      <c r="K1" s="3" t="s">
        <v>2</v>
      </c>
      <c r="L1" s="4"/>
      <c r="M1" s="4"/>
      <c r="N1" s="22" t="s">
        <v>3</v>
      </c>
      <c r="O1" s="22"/>
      <c r="P1" s="22"/>
      <c r="Q1" s="30" t="s">
        <v>4</v>
      </c>
      <c r="R1" s="31" t="s">
        <v>5</v>
      </c>
    </row>
    <row r="2" ht="23.25" spans="1:18">
      <c r="A2" s="6"/>
      <c r="B2" s="7"/>
      <c r="C2" s="8" t="s">
        <v>6</v>
      </c>
      <c r="D2" s="8" t="s">
        <v>7</v>
      </c>
      <c r="E2" s="8" t="s">
        <v>8</v>
      </c>
      <c r="F2" s="9" t="s">
        <v>9</v>
      </c>
      <c r="G2" s="9"/>
      <c r="H2" s="9"/>
      <c r="I2" s="9"/>
      <c r="J2" s="9"/>
      <c r="K2" s="8" t="s">
        <v>10</v>
      </c>
      <c r="L2" s="8" t="s">
        <v>11</v>
      </c>
      <c r="M2" s="8" t="s">
        <v>12</v>
      </c>
      <c r="N2" s="23"/>
      <c r="O2" s="23"/>
      <c r="P2" s="23"/>
      <c r="Q2" s="11"/>
      <c r="R2" s="7"/>
    </row>
    <row r="3" ht="63.75" spans="1:18">
      <c r="A3" s="6"/>
      <c r="B3" s="7"/>
      <c r="C3" s="10"/>
      <c r="D3" s="11"/>
      <c r="E3" s="11"/>
      <c r="F3" s="12" t="s">
        <v>13</v>
      </c>
      <c r="G3" s="12" t="s">
        <v>14</v>
      </c>
      <c r="H3" s="12" t="s">
        <v>15</v>
      </c>
      <c r="I3" s="12" t="s">
        <v>16</v>
      </c>
      <c r="J3" s="24" t="s">
        <v>17</v>
      </c>
      <c r="K3" s="11"/>
      <c r="L3" s="11"/>
      <c r="M3" s="11"/>
      <c r="N3" s="25" t="s">
        <v>18</v>
      </c>
      <c r="O3" s="25" t="s">
        <v>19</v>
      </c>
      <c r="P3" s="25" t="s">
        <v>20</v>
      </c>
      <c r="Q3" s="10"/>
      <c r="R3" s="7"/>
    </row>
    <row r="4" ht="21" spans="1:18">
      <c r="A4" s="13">
        <v>44383</v>
      </c>
      <c r="B4" s="14" t="s">
        <v>21</v>
      </c>
      <c r="C4" s="15">
        <v>100</v>
      </c>
      <c r="D4" s="16">
        <v>100</v>
      </c>
      <c r="E4" s="17">
        <v>100</v>
      </c>
      <c r="F4" s="15">
        <v>100</v>
      </c>
      <c r="G4" s="16">
        <v>0</v>
      </c>
      <c r="H4" s="15">
        <v>0</v>
      </c>
      <c r="I4" s="15">
        <v>0</v>
      </c>
      <c r="J4" s="26" cm="1">
        <f t="array" ref="J4">IF(COUNTA(F4:I4)=0,"",SUM(F4:I4)/SUMPRODUCT(--(F4:I4&lt;&gt;"")))</f>
        <v>25</v>
      </c>
      <c r="K4" s="15">
        <v>10</v>
      </c>
      <c r="L4" s="15">
        <v>0</v>
      </c>
      <c r="M4" s="15">
        <v>100</v>
      </c>
      <c r="N4" s="27" t="s">
        <v>22</v>
      </c>
      <c r="O4" s="27">
        <v>3</v>
      </c>
      <c r="P4" s="27">
        <v>100</v>
      </c>
      <c r="Q4" s="32">
        <f t="shared" ref="Q4:Q10" si="0">(0.5*C4+2*D4+2*E4+2*F4+2*G4+2*H4+2*I4+0.5*K4+0.5*L4+0.5*M4+O4*P4)/IF(OR(B4="SAT",B4="SUN"),10,13)</f>
        <v>77.3076923076923</v>
      </c>
      <c r="R4" s="33" t="str">
        <f>IF(Q11&gt;=100,"NPL",IF(AND(Q11&lt;=99.99,Q11&gt;=95),"N*",IF(AND(Q11&lt;=94.99,Q11&gt;=88),"ICN1",IF(AND(Q11&lt;=87.99,Q11&gt;=80),"ICN2",IF(AND(Q11&lt;=79.99,Q11&gt;=70),"ICN3",IF(AND(Q11&lt;=69.99,Q11&gt;=60),"ICN4",IF(Q11=0,"-","ICN5")))))))</f>
        <v>ICN4</v>
      </c>
    </row>
    <row r="5" ht="21" spans="1:18">
      <c r="A5" s="13">
        <v>44384</v>
      </c>
      <c r="B5" s="14" t="s">
        <v>23</v>
      </c>
      <c r="C5" s="15">
        <v>100</v>
      </c>
      <c r="D5" s="16">
        <v>0</v>
      </c>
      <c r="E5" s="17">
        <v>70</v>
      </c>
      <c r="F5" s="15">
        <v>100</v>
      </c>
      <c r="G5" s="16">
        <v>100</v>
      </c>
      <c r="H5" s="15">
        <v>40</v>
      </c>
      <c r="I5" s="15">
        <v>25</v>
      </c>
      <c r="J5" s="26" cm="1">
        <f t="array" ref="J5">IF(COUNTA(F5:I5)=0,"",SUM(F5:I5)/SUMPRODUCT(--(F5:I5&lt;&gt;"")))</f>
        <v>66.25</v>
      </c>
      <c r="K5" s="15">
        <v>80</v>
      </c>
      <c r="L5" s="15">
        <v>0</v>
      </c>
      <c r="M5" s="15">
        <v>100</v>
      </c>
      <c r="N5" s="27" t="s">
        <v>24</v>
      </c>
      <c r="O5" s="27">
        <v>1</v>
      </c>
      <c r="P5" s="27">
        <v>90</v>
      </c>
      <c r="Q5" s="32">
        <f t="shared" si="0"/>
        <v>69.2307692307692</v>
      </c>
      <c r="R5" s="34"/>
    </row>
    <row r="6" ht="21" spans="1:18">
      <c r="A6" s="13">
        <v>44385</v>
      </c>
      <c r="B6" s="14" t="s">
        <v>25</v>
      </c>
      <c r="C6" s="15">
        <v>90</v>
      </c>
      <c r="D6" s="16">
        <v>85</v>
      </c>
      <c r="E6" s="17">
        <v>0</v>
      </c>
      <c r="F6" s="15">
        <v>60</v>
      </c>
      <c r="G6" s="16">
        <v>0</v>
      </c>
      <c r="H6" s="15">
        <v>50</v>
      </c>
      <c r="I6" s="15">
        <v>0</v>
      </c>
      <c r="J6" s="26" cm="1">
        <f t="array" ref="J6">IF(COUNTA(F6:I6)=0,"",SUM(F6:I6)/SUMPRODUCT(--(F6:I6&lt;&gt;"")))</f>
        <v>27.5</v>
      </c>
      <c r="K6" s="15">
        <v>0</v>
      </c>
      <c r="L6" s="15">
        <v>0</v>
      </c>
      <c r="M6" s="15">
        <v>100</v>
      </c>
      <c r="N6" s="27" t="s">
        <v>26</v>
      </c>
      <c r="O6" s="27">
        <v>4</v>
      </c>
      <c r="P6" s="27">
        <v>85</v>
      </c>
      <c r="Q6" s="32">
        <f t="shared" si="0"/>
        <v>63.4615384615385</v>
      </c>
      <c r="R6" s="34"/>
    </row>
    <row r="7" ht="21" spans="1:18">
      <c r="A7" s="13">
        <v>44386</v>
      </c>
      <c r="B7" s="14" t="s">
        <v>27</v>
      </c>
      <c r="C7" s="15">
        <v>0</v>
      </c>
      <c r="D7" s="16">
        <v>90</v>
      </c>
      <c r="E7" s="17">
        <v>0</v>
      </c>
      <c r="F7" s="15">
        <v>80</v>
      </c>
      <c r="G7" s="16">
        <v>100</v>
      </c>
      <c r="H7" s="15">
        <v>50</v>
      </c>
      <c r="I7" s="15">
        <v>0</v>
      </c>
      <c r="J7" s="26" cm="1">
        <f t="array" ref="J7">IF(COUNTA(F7:I7)=0,"",SUM(F7:I7)/SUMPRODUCT(--(F7:I7&lt;&gt;"")))</f>
        <v>57.5</v>
      </c>
      <c r="K7" s="15">
        <v>0</v>
      </c>
      <c r="L7" s="15">
        <v>0</v>
      </c>
      <c r="M7" s="15">
        <v>0</v>
      </c>
      <c r="N7" s="27" t="s">
        <v>28</v>
      </c>
      <c r="O7" s="27">
        <v>1.5</v>
      </c>
      <c r="P7" s="27">
        <v>100</v>
      </c>
      <c r="Q7" s="32">
        <f t="shared" si="0"/>
        <v>60.7692307692308</v>
      </c>
      <c r="R7" s="34"/>
    </row>
    <row r="8" ht="21" spans="1:18">
      <c r="A8" s="13">
        <v>44387</v>
      </c>
      <c r="B8" s="14" t="s">
        <v>29</v>
      </c>
      <c r="C8" s="15">
        <v>0</v>
      </c>
      <c r="D8" s="16">
        <v>40</v>
      </c>
      <c r="E8" s="17">
        <v>0</v>
      </c>
      <c r="F8" s="15">
        <v>0</v>
      </c>
      <c r="G8" s="16">
        <v>0</v>
      </c>
      <c r="H8" s="15">
        <v>0</v>
      </c>
      <c r="I8" s="15">
        <v>50</v>
      </c>
      <c r="J8" s="26" cm="1">
        <f t="array" ref="J8">IF(COUNTA(F8:I8)=0,"",SUM(F8:I8)/SUMPRODUCT(--(F8:I8&lt;&gt;"")))</f>
        <v>12.5</v>
      </c>
      <c r="K8" s="15">
        <v>0</v>
      </c>
      <c r="L8" s="15">
        <v>0</v>
      </c>
      <c r="M8" s="15">
        <v>0</v>
      </c>
      <c r="N8" s="27" t="s">
        <v>30</v>
      </c>
      <c r="O8" s="27">
        <v>7</v>
      </c>
      <c r="P8" s="27">
        <v>87</v>
      </c>
      <c r="Q8" s="32">
        <f t="shared" si="0"/>
        <v>60.6923076923077</v>
      </c>
      <c r="R8" s="34"/>
    </row>
    <row r="9" ht="42.75" spans="1:18">
      <c r="A9" s="13">
        <v>44388</v>
      </c>
      <c r="B9" s="14" t="s">
        <v>31</v>
      </c>
      <c r="C9" s="15">
        <v>0</v>
      </c>
      <c r="D9" s="16">
        <v>80</v>
      </c>
      <c r="E9" s="17">
        <v>0</v>
      </c>
      <c r="F9" s="15">
        <v>100</v>
      </c>
      <c r="G9" s="16">
        <v>80</v>
      </c>
      <c r="H9" s="15">
        <v>50</v>
      </c>
      <c r="I9" s="15">
        <v>75</v>
      </c>
      <c r="J9" s="26" cm="1">
        <f t="array" ref="J9">IF(COUNTA(F9:I9)=0,"",SUM(F9:I9)/SUMPRODUCT(--(F9:I9&lt;&gt;"")))</f>
        <v>76.25</v>
      </c>
      <c r="K9" s="15">
        <v>60</v>
      </c>
      <c r="L9" s="15">
        <v>0</v>
      </c>
      <c r="M9" s="15">
        <v>0</v>
      </c>
      <c r="N9" s="28" t="str">
        <f>REPT("-",12)</f>
        <v>------------</v>
      </c>
      <c r="O9" s="27"/>
      <c r="P9" s="27"/>
      <c r="Q9" s="32">
        <f t="shared" si="0"/>
        <v>80</v>
      </c>
      <c r="R9" s="34"/>
    </row>
    <row r="10" ht="21" spans="1:18">
      <c r="A10" s="13">
        <v>44389</v>
      </c>
      <c r="B10" s="14" t="s">
        <v>32</v>
      </c>
      <c r="C10" s="15"/>
      <c r="D10" s="16"/>
      <c r="E10" s="17">
        <v>75</v>
      </c>
      <c r="F10" s="15"/>
      <c r="G10" s="16"/>
      <c r="H10" s="15"/>
      <c r="I10" s="15"/>
      <c r="J10" s="26" t="str" cm="1">
        <f t="array" ref="J10">IF(COUNTA(F10:I10)=0,"",SUM(F10:I10)/SUMPRODUCT(--(F10:I10&lt;&gt;"")))</f>
        <v/>
      </c>
      <c r="K10" s="15"/>
      <c r="L10" s="15"/>
      <c r="M10" s="15"/>
      <c r="N10" s="27"/>
      <c r="O10" s="27"/>
      <c r="P10" s="27"/>
      <c r="Q10" s="32">
        <f t="shared" si="0"/>
        <v>15</v>
      </c>
      <c r="R10" s="34"/>
    </row>
    <row r="11" ht="42.75" spans="1:18">
      <c r="A11" s="18" t="s">
        <v>33</v>
      </c>
      <c r="B11" s="19"/>
      <c r="C11" s="20" cm="1">
        <f t="array" ref="C11">IF(COUNTA(C4:C10)=0,"",SUM(C4:C10)/SUMPRODUCT(--(C4:C10&lt;&gt;"")))</f>
        <v>48.3333333333333</v>
      </c>
      <c r="D11" s="20" cm="1">
        <f t="array" ref="D11">IF(COUNTA(D4:D10)=0,"",SUM(D4:D10)/SUMPRODUCT(--(D4:D10&lt;&gt;"")))</f>
        <v>65.8333333333333</v>
      </c>
      <c r="E11" s="20" cm="1">
        <f t="array" ref="E11">IF(COUNTA(E4:E10)=0,"",SUM(E4:E10)/SUMPRODUCT(--(E4:E10&lt;&gt;"")))</f>
        <v>35</v>
      </c>
      <c r="F11" s="20" cm="1">
        <f t="array" ref="F11">IF(COUNTA(F4:F10)=0,"",SUM(F4:F10)/SUMPRODUCT(--(F4:F10&lt;&gt;"")))</f>
        <v>73.3333333333333</v>
      </c>
      <c r="G11" s="20" cm="1">
        <f t="array" ref="G11">IF(COUNTA(G4:G10)=0,"",SUM(G4:G10)/SUMPRODUCT(--(G4:G10&lt;&gt;"")))</f>
        <v>46.6666666666667</v>
      </c>
      <c r="H11" s="20" cm="1">
        <f t="array" ref="H11">IF(COUNTA(H4:H10)=0,"",SUM(H4:H10)/SUMPRODUCT(--(H4:H10&lt;&gt;"")))</f>
        <v>31.6666666666667</v>
      </c>
      <c r="I11" s="20" cm="1">
        <f t="array" ref="I11">IF(COUNTA(I4:I10)=0,"",SUM(I4:I10)/SUMPRODUCT(--(I4:I10&lt;&gt;"")))</f>
        <v>25</v>
      </c>
      <c r="J11" s="20" cm="1">
        <f t="array" ref="J11">IF(SUMPRODUCT(--(J4:J10&lt;&gt;""))=0,"",SUM(J4:J10)/SUMPRODUCT(--(J4:J10&lt;&gt;"")))</f>
        <v>44.1666666666667</v>
      </c>
      <c r="K11" s="20" cm="1">
        <f t="array" ref="K11">IF(COUNTA(K4:K10)=0,"",SUM(K4:K10)/SUMPRODUCT(--(K4:K10&lt;&gt;"")))</f>
        <v>25</v>
      </c>
      <c r="L11" s="20" cm="1">
        <f t="array" ref="L11">IF(COUNTA(L4:L10)=0,"",SUM(L4:L10)/SUMPRODUCT(--(L4:L10&lt;&gt;"")))</f>
        <v>0</v>
      </c>
      <c r="M11" s="20" cm="1">
        <f t="array" ref="M11">IF(COUNTA(M4:M10)=0,"",SUM(M4:M10)/SUMPRODUCT(--(M4:M10&lt;&gt;"")))</f>
        <v>50</v>
      </c>
      <c r="N11" s="29" cm="1">
        <f t="array" ref="N11">IF(COUNTA(P4:P10)=0,"",SUM(P4:P10)/SUMPRODUCT(--(P4:P10&lt;&gt;"")))</f>
        <v>92.4</v>
      </c>
      <c r="O11" s="20"/>
      <c r="P11" s="20"/>
      <c r="Q11" s="35" cm="1">
        <f t="array" ref="Q11">SUM(Q4:Q10)/IF(SUM(Q4:Q10)=0,1,SUM(IF(Q4:Q10&lt;&gt;0,1,0)))</f>
        <v>60.9230769230769</v>
      </c>
      <c r="R11" s="28" t="str">
        <f>REPT("-",12)</f>
        <v>------------</v>
      </c>
    </row>
    <row r="12" spans="1:13">
      <c r="A12" s="21">
        <v>45862</v>
      </c>
      <c r="B12" s="14" t="s">
        <v>27</v>
      </c>
      <c r="C12" s="15">
        <v>102</v>
      </c>
      <c r="D12" s="16">
        <v>3</v>
      </c>
      <c r="E12" s="17">
        <v>0</v>
      </c>
      <c r="F12" s="15">
        <v>80</v>
      </c>
      <c r="G12" s="16">
        <v>100</v>
      </c>
      <c r="H12" s="15">
        <v>50</v>
      </c>
      <c r="I12" s="15">
        <v>0</v>
      </c>
      <c r="J12" s="26" cm="1">
        <f t="array" ref="J12">IF(COUNTA(F12:I12)=0,"",SUM(F12:I12)/SUMPRODUCT(--(F12:I12&lt;&gt;"")))</f>
        <v>57.5</v>
      </c>
      <c r="K12" s="15">
        <v>0</v>
      </c>
      <c r="L12" s="15">
        <v>0</v>
      </c>
      <c r="M12" s="15">
        <v>0</v>
      </c>
    </row>
    <row r="13" spans="1:13">
      <c r="A13" s="21">
        <v>45863</v>
      </c>
      <c r="B13" s="14" t="s">
        <v>29</v>
      </c>
      <c r="C13" s="15">
        <v>103</v>
      </c>
      <c r="D13" s="16">
        <v>4</v>
      </c>
      <c r="E13" s="17">
        <v>0</v>
      </c>
      <c r="F13" s="15">
        <v>0</v>
      </c>
      <c r="G13" s="16">
        <v>0</v>
      </c>
      <c r="H13" s="15">
        <v>0</v>
      </c>
      <c r="I13" s="15">
        <v>50</v>
      </c>
      <c r="J13" s="26" cm="1">
        <f t="array" ref="J13">IF(COUNTA(F13:I13)=0,"",SUM(F13:I13)/SUMPRODUCT(--(F13:I13&lt;&gt;"")))</f>
        <v>12.5</v>
      </c>
      <c r="K13" s="15">
        <v>0</v>
      </c>
      <c r="L13" s="15">
        <v>0</v>
      </c>
      <c r="M13" s="15">
        <v>0</v>
      </c>
    </row>
    <row r="14" spans="1:13">
      <c r="A14" s="21">
        <v>45864</v>
      </c>
      <c r="B14" s="14" t="s">
        <v>31</v>
      </c>
      <c r="C14" s="15">
        <v>104</v>
      </c>
      <c r="D14" s="16">
        <v>5</v>
      </c>
      <c r="E14" s="17">
        <v>0</v>
      </c>
      <c r="F14" s="15">
        <v>100</v>
      </c>
      <c r="G14" s="16">
        <v>80</v>
      </c>
      <c r="H14" s="15">
        <v>50</v>
      </c>
      <c r="I14" s="15">
        <v>75</v>
      </c>
      <c r="J14" s="26" cm="1">
        <f t="array" ref="J14">IF(COUNTA(F14:I14)=0,"",SUM(F14:I14)/SUMPRODUCT(--(F14:I14&lt;&gt;"")))</f>
        <v>76.25</v>
      </c>
      <c r="K14" s="15">
        <v>60</v>
      </c>
      <c r="L14" s="15">
        <v>0</v>
      </c>
      <c r="M14" s="15">
        <v>0</v>
      </c>
    </row>
    <row r="15" spans="1:13">
      <c r="A15" s="21">
        <v>45865</v>
      </c>
      <c r="B15" s="14" t="s">
        <v>32</v>
      </c>
      <c r="C15" s="15">
        <v>105</v>
      </c>
      <c r="D15" s="16">
        <v>6</v>
      </c>
      <c r="E15" s="17">
        <v>25</v>
      </c>
      <c r="F15" s="15"/>
      <c r="G15" s="16"/>
      <c r="H15" s="15"/>
      <c r="I15" s="15"/>
      <c r="J15" s="26" t="str" cm="1">
        <f t="array" ref="J15">IF(COUNTA(F15:I15)=0,"",SUM(F15:I15)/SUMPRODUCT(--(F15:I15&lt;&gt;"")))</f>
        <v/>
      </c>
      <c r="K15" s="15"/>
      <c r="L15" s="15"/>
      <c r="M15" s="15"/>
    </row>
  </sheetData>
  <mergeCells count="18">
    <mergeCell ref="C1:D1"/>
    <mergeCell ref="E1:J1"/>
    <mergeCell ref="K1:M1"/>
    <mergeCell ref="F2:J2"/>
    <mergeCell ref="A11:B11"/>
    <mergeCell ref="N11:P11"/>
    <mergeCell ref="A1:A3"/>
    <mergeCell ref="B1:B3"/>
    <mergeCell ref="C2:C3"/>
    <mergeCell ref="D2:D3"/>
    <mergeCell ref="E2:E3"/>
    <mergeCell ref="K2:K3"/>
    <mergeCell ref="L2:L3"/>
    <mergeCell ref="M2:M3"/>
    <mergeCell ref="Q1:Q3"/>
    <mergeCell ref="R1:R3"/>
    <mergeCell ref="R4:R10"/>
    <mergeCell ref="N1:P2"/>
  </mergeCells>
  <conditionalFormatting sqref="A1:B1">
    <cfRule type="containsText" dxfId="0" priority="48" operator="between" text="SUN">
      <formula>NOT(ISERROR(SEARCH("SUN",A1)))</formula>
    </cfRule>
    <cfRule type="containsText" dxfId="0" priority="47" operator="between" text="SAT">
      <formula>NOT(ISERROR(SEARCH("SAT",A1)))</formula>
    </cfRule>
  </conditionalFormatting>
  <conditionalFormatting sqref="L2">
    <cfRule type="containsText" dxfId="0" priority="2" operator="between" text="SUN">
      <formula>NOT(ISERROR(SEARCH("SUN",L2)))</formula>
    </cfRule>
    <cfRule type="containsText" dxfId="0" priority="1" operator="between" text="SAT">
      <formula>NOT(ISERROR(SEARCH("SAT",L2)))</formula>
    </cfRule>
  </conditionalFormatting>
  <conditionalFormatting sqref="F3">
    <cfRule type="containsText" dxfId="0" priority="44" operator="between" text="SUN">
      <formula>NOT(ISERROR(SEARCH("SUN",F3)))</formula>
    </cfRule>
    <cfRule type="containsText" dxfId="0" priority="43" operator="between" text="SAT">
      <formula>NOT(ISERROR(SEARCH("SAT",F3)))</formula>
    </cfRule>
  </conditionalFormatting>
  <conditionalFormatting sqref="R4">
    <cfRule type="containsText" dxfId="1" priority="31" operator="between" text="NPL">
      <formula>NOT(ISERROR(SEARCH("NPL",R4)))</formula>
    </cfRule>
    <cfRule type="containsText" dxfId="2" priority="30" operator="between" text="N*">
      <formula>NOT(ISERROR(SEARCH("N*",R4)))</formula>
    </cfRule>
    <cfRule type="containsText" dxfId="3" priority="29" operator="between" text="ICN1">
      <formula>NOT(ISERROR(SEARCH("ICN1",R4)))</formula>
    </cfRule>
    <cfRule type="containsText" dxfId="4" priority="28" operator="between" text="ICN2">
      <formula>NOT(ISERROR(SEARCH("ICN2",R4)))</formula>
    </cfRule>
    <cfRule type="containsText" dxfId="5" priority="27" operator="between" text="ICN3">
      <formula>NOT(ISERROR(SEARCH("ICN3",R4)))</formula>
    </cfRule>
    <cfRule type="containsText" dxfId="0" priority="26" operator="between" text="ICN4">
      <formula>NOT(ISERROR(SEARCH("ICN4",R4)))</formula>
    </cfRule>
    <cfRule type="containsText" dxfId="6" priority="25" operator="between" text="ICN4">
      <formula>NOT(ISERROR(SEARCH("ICN4",R4)))</formula>
    </cfRule>
    <cfRule type="containsText" dxfId="7" priority="24" operator="between" text="ICN5">
      <formula>NOT(ISERROR(SEARCH("ICN5",R4)))</formula>
    </cfRule>
    <cfRule type="containsText" dxfId="8" priority="23" operator="between" text="NPL">
      <formula>NOT(ISERROR(SEARCH("NPL",R4)))</formula>
    </cfRule>
    <cfRule type="containsText" dxfId="9" priority="22" operator="between" text="ICN4">
      <formula>NOT(ISERROR(SEARCH("ICN4",R4)))</formula>
    </cfRule>
  </conditionalFormatting>
  <conditionalFormatting sqref="G11">
    <cfRule type="containsText" dxfId="0" priority="21" operator="between" text="SUN">
      <formula>NOT(ISERROR(SEARCH("SUN",G11)))</formula>
    </cfRule>
    <cfRule type="containsText" dxfId="0" priority="20" operator="between" text="SAT">
      <formula>NOT(ISERROR(SEARCH("SAT",G11)))</formula>
    </cfRule>
    <cfRule type="containsText" dxfId="0" priority="19" operator="between" text="NEGATIVE">
      <formula>NOT(ISERROR(SEARCH("NEGATIVE",G11)))</formula>
    </cfRule>
  </conditionalFormatting>
  <conditionalFormatting sqref="Q11">
    <cfRule type="containsText" dxfId="1" priority="18" operator="between" text="NPL">
      <formula>NOT(ISERROR(SEARCH("NPL",Q11)))</formula>
    </cfRule>
    <cfRule type="containsText" dxfId="2" priority="17" operator="between" text="N*">
      <formula>NOT(ISERROR(SEARCH("N*",Q11)))</formula>
    </cfRule>
    <cfRule type="containsText" dxfId="3" priority="16" operator="between" text="ICN1">
      <formula>NOT(ISERROR(SEARCH("ICN1",Q11)))</formula>
    </cfRule>
    <cfRule type="containsText" dxfId="4" priority="15" operator="between" text="ICN2">
      <formula>NOT(ISERROR(SEARCH("ICN2",Q11)))</formula>
    </cfRule>
    <cfRule type="containsText" dxfId="5" priority="14" operator="between" text="ICN3">
      <formula>NOT(ISERROR(SEARCH("ICN3",Q11)))</formula>
    </cfRule>
    <cfRule type="containsText" dxfId="0" priority="13" operator="between" text="ICN4">
      <formula>NOT(ISERROR(SEARCH("ICN4",Q11)))</formula>
    </cfRule>
    <cfRule type="containsText" dxfId="6" priority="12" operator="between" text="ICN4">
      <formula>NOT(ISERROR(SEARCH("ICN4",Q11)))</formula>
    </cfRule>
    <cfRule type="containsText" dxfId="7" priority="11" operator="between" text="ICN5">
      <formula>NOT(ISERROR(SEARCH("ICN5",Q11)))</formula>
    </cfRule>
    <cfRule type="containsText" dxfId="8" priority="10" operator="between" text="NPL">
      <formula>NOT(ISERROR(SEARCH("NPL",Q11)))</formula>
    </cfRule>
    <cfRule type="containsText" dxfId="9" priority="9" operator="between" text="ICN4">
      <formula>NOT(ISERROR(SEARCH("ICN4",Q11)))</formula>
    </cfRule>
  </conditionalFormatting>
  <conditionalFormatting sqref="D4:D10">
    <cfRule type="containsText" dxfId="0" priority="8" operator="between" text="SUN">
      <formula>NOT(ISERROR(SEARCH("SUN",D4)))</formula>
    </cfRule>
    <cfRule type="containsText" dxfId="0" priority="7" operator="between" text="SAT">
      <formula>NOT(ISERROR(SEARCH("SAT",D4)))</formula>
    </cfRule>
    <cfRule type="containsText" dxfId="0" priority="6" operator="between" text="NEGATIVE">
      <formula>NOT(ISERROR(SEARCH("NEGATIVE",D4)))</formula>
    </cfRule>
  </conditionalFormatting>
  <conditionalFormatting sqref="D12:D15">
    <cfRule type="containsText" dxfId="0" priority="54" operator="between" text="SUN">
      <formula>NOT(ISERROR(SEARCH("SUN",D12)))</formula>
    </cfRule>
    <cfRule type="containsText" dxfId="0" priority="53" operator="between" text="SAT">
      <formula>NOT(ISERROR(SEARCH("SAT",D12)))</formula>
    </cfRule>
    <cfRule type="containsText" dxfId="0" priority="52" operator="between" text="NEGATIVE">
      <formula>NOT(ISERROR(SEARCH("NEGATIVE",D12)))</formula>
    </cfRule>
  </conditionalFormatting>
  <conditionalFormatting sqref="G4:G10">
    <cfRule type="containsText" dxfId="0" priority="5" operator="between" text="SUN">
      <formula>NOT(ISERROR(SEARCH("SUN",G4)))</formula>
    </cfRule>
    <cfRule type="containsText" dxfId="0" priority="4" operator="between" text="SAT">
      <formula>NOT(ISERROR(SEARCH("SAT",G4)))</formula>
    </cfRule>
    <cfRule type="containsText" dxfId="0" priority="3" operator="between" text="NEGATIVE">
      <formula>NOT(ISERROR(SEARCH("NEGATIVE",G4)))</formula>
    </cfRule>
  </conditionalFormatting>
  <conditionalFormatting sqref="G12:G15">
    <cfRule type="containsText" dxfId="0" priority="51" operator="between" text="SUN">
      <formula>NOT(ISERROR(SEARCH("SUN",G12)))</formula>
    </cfRule>
    <cfRule type="containsText" dxfId="0" priority="50" operator="between" text="SAT">
      <formula>NOT(ISERROR(SEARCH("SAT",G12)))</formula>
    </cfRule>
    <cfRule type="containsText" dxfId="0" priority="49" operator="between" text="NEGATIVE">
      <formula>NOT(ISERROR(SEARCH("NEGATIVE",G12)))</formula>
    </cfRule>
  </conditionalFormatting>
  <conditionalFormatting sqref="Q4:Q10">
    <cfRule type="cellIs" dxfId="10" priority="39" operator="between">
      <formula>95</formula>
      <formula>99.99</formula>
    </cfRule>
    <cfRule type="cellIs" dxfId="11" priority="38" operator="greaterThan">
      <formula>99.99</formula>
    </cfRule>
    <cfRule type="cellIs" dxfId="12" priority="37" operator="between">
      <formula>88</formula>
      <formula>94.99</formula>
    </cfRule>
    <cfRule type="cellIs" dxfId="13" priority="36" operator="between">
      <formula>80</formula>
      <formula>87.99</formula>
    </cfRule>
    <cfRule type="cellIs" dxfId="14" priority="35" operator="between">
      <formula>70</formula>
      <formula>79.99</formula>
    </cfRule>
    <cfRule type="cellIs" dxfId="15" priority="34" operator="between">
      <formula>60</formula>
      <formula>69.99</formula>
    </cfRule>
    <cfRule type="cellIs" dxfId="16" priority="33" operator="lessThan">
      <formula>60</formula>
    </cfRule>
    <cfRule type="cellIs" dxfId="17" priority="32" operator="equal">
      <formula>0</formula>
    </cfRule>
  </conditionalFormatting>
  <conditionalFormatting sqref="D2:F2 K2 M2">
    <cfRule type="containsText" dxfId="0" priority="46" operator="between" text="SUN">
      <formula>NOT(ISERROR(SEARCH("SUN",D2)))</formula>
    </cfRule>
    <cfRule type="containsText" dxfId="0" priority="45" operator="between" text="SAT">
      <formula>NOT(ISERROR(SEARCH("SAT",D2)))</formula>
    </cfRule>
  </conditionalFormatting>
  <conditionalFormatting sqref="A4:B10 A11">
    <cfRule type="containsText" dxfId="0" priority="42" operator="between" text="SUN">
      <formula>NOT(ISERROR(SEARCH("SUN",A4)))</formula>
    </cfRule>
    <cfRule type="containsText" dxfId="0" priority="41" operator="between" text="SAT">
      <formula>NOT(ISERROR(SEARCH("SAT",A4)))</formula>
    </cfRule>
    <cfRule type="containsText" dxfId="0" priority="40" operator="between" text="NEGATIVE">
      <formula>NOT(ISERROR(SEARCH("NEGATIVE",A4)))</formula>
    </cfRule>
  </conditionalFormatting>
  <conditionalFormatting sqref="A12:B15">
    <cfRule type="containsText" dxfId="0" priority="57" operator="between" text="SUN">
      <formula>NOT(ISERROR(SEARCH("SUN",A12)))</formula>
    </cfRule>
    <cfRule type="containsText" dxfId="0" priority="56" operator="between" text="SAT">
      <formula>NOT(ISERROR(SEARCH("SAT",A12)))</formula>
    </cfRule>
    <cfRule type="containsText" dxfId="0" priority="55" operator="between" text="NEGATIVE">
      <formula>NOT(ISERROR(SEARCH("NEGATIVE",A12)))</formula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4W391-Sushmitha</dc:creator>
  <cp:lastModifiedBy>4W391-Sushmitha</cp:lastModifiedBy>
  <dcterms:created xsi:type="dcterms:W3CDTF">2025-07-13T05:22:00Z</dcterms:created>
  <dcterms:modified xsi:type="dcterms:W3CDTF">2025-07-13T07:24:54Z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E0681D3582FE49D997CAAE3C5478ACB4_12</vt:lpwstr>
  </property>
  <property fmtid="{D5CDD505-2E9C-101B-9397-08002B2CF9AE}" pid="3" name="KSOProductBuildVer">
    <vt:lpwstr>1033-12.2.0.21931</vt:lpwstr>
  </property>
</Properties>
</file>